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PLANILHA ORCAMENTARIA" sheetId="1" r:id="rId1"/>
  </sheets>
  <definedNames>
    <definedName name="JR_PAGE_ANCHOR_0_1">'PLANILHA ORCAMENTARIA'!$A$1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4">
    <numFmt numFmtId="0" formatCode="General"/>
    <numFmt numFmtId="1" formatCode="R$ #,##0.00"/>
    <numFmt numFmtId="2" formatCode="#,##0.00"/>
    <numFmt numFmtId="3" formatCode="R$ ###,###,##0.00"/>
  </numFmts>
  <fonts count="5">
    <font>
      <sz val="11"/>
      <color theme="1"/>
      <name val="Calibri"/>
      <family val="2"/>
      <scheme val="minor"/>
    </font>
    <font>
      <sz val="7.0"/>
      <color rgb="000000"/>
      <name val="Arial"/>
      <b val="true"/>
      <i val="false"/>
      <u val="none"/>
      <strike val="false"/>
      <family val="2"/>
    </font>
    <font>
      <sz val="6.0"/>
      <color rgb="000000"/>
      <name val="Arial"/>
      <b val="true"/>
      <i val="false"/>
      <u val="none"/>
      <strike val="false"/>
      <family val="2"/>
    </font>
    <font>
      <sz val="6.0"/>
      <color rgb="000000"/>
      <name val="Arial"/>
      <b val="false"/>
      <i val="false"/>
      <u val="none"/>
      <strike val="false"/>
      <family val="2"/>
    </font>
    <font>
      <sz val="5.0"/>
      <color rgb="000000"/>
      <name val="Arial"/>
      <b val="true"/>
      <i val="false"/>
      <u val="none"/>
      <strike val="false"/>
      <family val="2"/>
    </font>
  </fonts>
  <fills count="15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</borders>
  <cellStyleXfs count="1">
    <xf/>
  </cellStyleXfs>
  <cellXfs count="14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0" fillId="3" borderId="0" xfId="0" applyAlignment="1" applyProtection="1" applyNumberFormat="1" applyFont="1" applyFill="1" applyBorder="1">
      <alignment wrapText="true"/>
      <protection hidden="false" locked="false"/>
    </xf>
    <xf numFmtId="0" fontId="1" fillId="4" borderId="1" xfId="0" applyAlignment="1" applyProtection="1" applyNumberFormat="1" applyFont="1" applyFill="1" applyBorder="1">
      <alignment wrapText="true" horizontal="right" vertical="center"/>
      <protection hidden="false" locked="true"/>
    </xf>
    <xf numFmtId="0" fontId="2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6" borderId="2" xfId="0" applyAlignment="1" applyProtection="1" applyNumberFormat="1" applyFont="1" applyFill="1" applyBorder="1">
      <alignment wrapText="true" horizontal="left" vertical="center"/>
      <protection hidden="false" locked="true"/>
    </xf>
    <xf numFmtId="1" fontId="2" fillId="7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3" fillId="8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3" fillId="9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10" borderId="2" xfId="0" applyAlignment="1" applyProtection="1" applyNumberFormat="1" applyFont="1" applyFill="1" applyBorder="1">
      <alignment wrapText="true" horizontal="justify" vertical="center"/>
      <protection hidden="false" locked="true"/>
    </xf>
    <xf numFmtId="2" fontId="3" fillId="11" borderId="2" xfId="0" applyAlignment="1" applyProtection="1" applyNumberFormat="1" applyFont="1" applyFill="1" applyBorder="1">
      <alignment wrapText="true" horizontal="right" vertical="center"/>
      <protection hidden="false" locked="true"/>
    </xf>
    <xf numFmtId="1" fontId="3" fillId="12" borderId="2" xfId="0" applyAlignment="1" applyProtection="1" applyNumberFormat="1" applyFont="1" applyFill="1" applyBorder="1">
      <alignment wrapText="true" horizontal="right" vertical="center"/>
      <protection hidden="false" locked="true"/>
    </xf>
    <xf numFmtId="3" fontId="3" fillId="13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4" fillId="14" borderId="1" xfId="0" applyAlignment="1" applyProtection="1" applyNumberFormat="1" applyFont="1" applyFill="1" applyBorder="1">
      <alignment wrapText="true" horizontal="right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0.jpg" Target="../media/img_0_0_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</xdr:row>
      <xdr:rowOff>0</xdr:rowOff>
    </xdr:to>
    <xdr:pic>
      <xdr:nvPicPr>
        <xdr:cNvPr id="321921782" name="Picture">
</xdr:cNvPr>
        <xdr:cNvPicPr/>
      </xdr:nvPicPr>
      <xdr:blipFill>
        <a:blip r:embed="img_0_0_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302"/>
  <sheetViews>
    <sheetView workbookViewId="0"/>
  </sheetViews>
  <sheetFormatPr defaultRowHeight="15"/>
  <cols>
    <col min="1" max="1" customWidth="true" width="9.333333"/>
    <col min="2" max="2" customWidth="true" width="10.333333"/>
    <col min="3" max="3" bestFit="true" customWidth="false" width="42.666668"/>
    <col min="4" max="4" customWidth="true" width="9.333333"/>
    <col min="5" max="5" customWidth="true" width="8.333333"/>
    <col min="6" max="6" customWidth="true" width="10.333333"/>
    <col min="7" max="7" customWidth="true" width="12.5"/>
    <col min="8" max="8" customWidth="true" width="12.5"/>
  </cols>
  <sheetData>
    <row r="1" customHeight="1" ht="180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</row>
    <row r="2" customHeight="1" ht="10">
      <c r="A2" s="2" t="inlineStr"/>
      <c r="B2" s="3" t="inlineStr">
        <is>
          <r>
            <t xml:space="preserve">
</t>
          </r>
        </is>
      </c>
      <c r="C2" s="3" t="inlineStr"/>
      <c r="D2" s="3" t="inlineStr"/>
      <c r="E2" s="3" t="inlineStr"/>
      <c r="F2" s="3" t="inlineStr"/>
      <c r="G2" s="3" t="inlineStr"/>
      <c r="H2" s="2" t="inlineStr"/>
    </row>
    <row r="3" customHeight="1" ht="22">
      <c r="A3" s="4" t="inlineStr">
        <is>
          <r>
            <t xml:space="preserve">ITEM</t>
          </r>
        </is>
      </c>
      <c r="B3" s="4" t="inlineStr">
        <is>
          <r>
            <t xml:space="preserve">CÓDIGO</t>
          </r>
        </is>
      </c>
      <c r="C3" s="4" t="inlineStr">
        <is>
          <r>
            <t xml:space="preserve">DESCRIÇÃO</t>
          </r>
        </is>
      </c>
      <c r="D3" s="4" t="inlineStr">
        <is>
          <r>
            <t xml:space="preserve">FONTE</t>
          </r>
        </is>
      </c>
      <c r="E3" s="4" t="inlineStr">
        <is>
          <r>
            <t xml:space="preserve">UND</t>
          </r>
        </is>
      </c>
      <c r="F3" s="4" t="inlineStr">
        <is>
          <r>
            <t xml:space="preserve">QUANTIDADE</t>
          </r>
        </is>
      </c>
      <c r="G3" s="4" t="inlineStr">
        <is>
          <r>
            <t xml:space="preserve">PREÇO
UNITÁRIO R$</t>
          </r>
        </is>
      </c>
      <c r="H3" s="4" t="inlineStr">
        <is>
          <r>
            <t xml:space="preserve">PREÇO
TOTAL R$</t>
          </r>
        </is>
      </c>
    </row>
    <row r="4" customHeight="1" ht="20">
      <c r="A4" s="5" t="inlineStr">
        <is>
          <r>
            <t xml:space="preserve">1</t>
          </r>
        </is>
      </c>
      <c r="B4" s="5" t="inlineStr">
        <is>
          <r>
            <t xml:space="preserve">INSTALAÇÃO DE OBRA</t>
          </r>
        </is>
      </c>
      <c r="C4" s="5" t="inlineStr"/>
      <c r="D4" s="5" t="inlineStr"/>
      <c r="E4" s="5" t="inlineStr"/>
      <c r="F4" s="5" t="inlineStr"/>
      <c r="G4" s="5" t="inlineStr"/>
      <c r="H4" s="6" t="n">
        <f>ROUND(SUM(H5:H5),2)</f>
        <v>2808.96</v>
      </c>
    </row>
    <row r="5" customHeight="0" bestFit="1" ht="24">
      <c r="A5" s="7" t="inlineStr">
        <is>
          <r>
            <t xml:space="preserve">1.1</t>
          </r>
        </is>
      </c>
      <c r="B5" s="8" t="inlineStr">
        <is>
          <r>
            <t xml:space="preserve">103689</t>
          </r>
        </is>
      </c>
      <c r="C5" s="9" t="inlineStr">
        <is>
          <r>
            <t xml:space="preserve">FORNECIMENTO E INSTALAÇÃO DE PLACA DE OBRA COM CHAPA GALVANIZADA E ESTRUTURA DE MADEIRA. AF_03/2022_PS</t>
          </r>
        </is>
      </c>
      <c r="D5" s="8" t="inlineStr">
        <is>
          <r>
            <t xml:space="preserve">SINAPI</t>
          </r>
        </is>
      </c>
      <c r="E5" s="8" t="inlineStr">
        <is>
          <r>
            <t xml:space="preserve">M2</t>
          </r>
        </is>
      </c>
      <c r="F5" s="10" t="n">
        <v>6.0</v>
      </c>
      <c r="G5" s="11" t="n">
        <v>468.16</v>
      </c>
      <c r="H5" s="12" t="n">
        <f>ROUND(ROUND(F5,2)*ROUND(G5,2),2)</f>
        <v>2808.96</v>
      </c>
    </row>
    <row r="6" customHeight="1" ht="20">
      <c r="A6" s="5" t="inlineStr">
        <is>
          <r>
            <t xml:space="preserve">2</t>
          </r>
        </is>
      </c>
      <c r="B6" s="5" t="inlineStr">
        <is>
          <r>
            <t xml:space="preserve">ADMINISTRAÇÃO LOCAL</t>
          </r>
        </is>
      </c>
      <c r="C6" s="5" t="inlineStr"/>
      <c r="D6" s="5" t="inlineStr"/>
      <c r="E6" s="5" t="inlineStr"/>
      <c r="F6" s="5" t="inlineStr"/>
      <c r="G6" s="5" t="inlineStr"/>
      <c r="H6" s="6" t="n">
        <f>ROUND(SUM(H7:H8),2)</f>
        <v>101382.0</v>
      </c>
    </row>
    <row r="7" customHeight="0" bestFit="1" ht="20">
      <c r="A7" s="7" t="inlineStr">
        <is>
          <r>
            <t xml:space="preserve">2.1</t>
          </r>
        </is>
      </c>
      <c r="B7" s="8" t="inlineStr">
        <is>
          <r>
            <t xml:space="preserve">90777</t>
          </r>
        </is>
      </c>
      <c r="C7" s="9" t="inlineStr">
        <is>
          <r>
            <t xml:space="preserve">ENGENHEIRO CIVIL DE OBRA JUNIOR COM ENCARGOS COMPLEMENTARES</t>
          </r>
        </is>
      </c>
      <c r="D7" s="8" t="inlineStr">
        <is>
          <r>
            <t xml:space="preserve">SINAPI</t>
          </r>
        </is>
      </c>
      <c r="E7" s="8" t="inlineStr">
        <is>
          <r>
            <t xml:space="preserve">H</t>
          </r>
        </is>
      </c>
      <c r="F7" s="10" t="n">
        <v>384.0</v>
      </c>
      <c r="G7" s="11" t="n">
        <v>129.55</v>
      </c>
      <c r="H7" s="12" t="n">
        <f>ROUND(ROUND(F7,2)*ROUND(G7,2),2)</f>
        <v>49747.2</v>
      </c>
    </row>
    <row r="8" customHeight="0" bestFit="1" ht="20">
      <c r="A8" s="7" t="inlineStr">
        <is>
          <r>
            <t xml:space="preserve">2.2</t>
          </r>
        </is>
      </c>
      <c r="B8" s="8" t="inlineStr">
        <is>
          <r>
            <t xml:space="preserve">90780</t>
          </r>
        </is>
      </c>
      <c r="C8" s="9" t="inlineStr">
        <is>
          <r>
            <t xml:space="preserve">MESTRE DE OBRAS COM ENCARGOS COMPLEMENTARES</t>
          </r>
        </is>
      </c>
      <c r="D8" s="8" t="inlineStr">
        <is>
          <r>
            <t xml:space="preserve">SINAPI</t>
          </r>
        </is>
      </c>
      <c r="E8" s="8" t="inlineStr">
        <is>
          <r>
            <t xml:space="preserve">H</t>
          </r>
        </is>
      </c>
      <c r="F8" s="10" t="n">
        <v>756.0</v>
      </c>
      <c r="G8" s="11" t="n">
        <v>68.3</v>
      </c>
      <c r="H8" s="12" t="n">
        <f>ROUND(ROUND(F8,2)*ROUND(G8,2),2)</f>
        <v>51634.8</v>
      </c>
    </row>
    <row r="9" customHeight="1" ht="20">
      <c r="A9" s="5" t="inlineStr">
        <is>
          <r>
            <t xml:space="preserve">3</t>
          </r>
        </is>
      </c>
      <c r="B9" s="5" t="inlineStr">
        <is>
          <r>
            <t xml:space="preserve">1° TRAVESSA DA RUA NOVA</t>
          </r>
        </is>
      </c>
      <c r="C9" s="5" t="inlineStr"/>
      <c r="D9" s="5" t="inlineStr"/>
      <c r="E9" s="5" t="inlineStr"/>
      <c r="F9" s="5" t="inlineStr"/>
      <c r="G9" s="5" t="inlineStr"/>
      <c r="H9" s="6" t="n">
        <f>ROUND(H10+H12+H18+H26+H32+H38,2)</f>
        <v>204523.82</v>
      </c>
    </row>
    <row r="10" customHeight="1" ht="20">
      <c r="A10" s="5" t="inlineStr">
        <is>
          <r>
            <t xml:space="preserve">3.1</t>
          </r>
        </is>
      </c>
      <c r="B10" s="5" t="inlineStr">
        <is>
          <r>
            <t xml:space="preserve">SERVIÇOS PRELIMINARES</t>
          </r>
        </is>
      </c>
      <c r="C10" s="5" t="inlineStr"/>
      <c r="D10" s="5" t="inlineStr"/>
      <c r="E10" s="5" t="inlineStr"/>
      <c r="F10" s="5" t="inlineStr"/>
      <c r="G10" s="5" t="inlineStr"/>
      <c r="H10" s="6" t="n">
        <f>ROUND(SUM(H11:H11),2)</f>
        <v>969.21</v>
      </c>
    </row>
    <row r="11" customHeight="0" bestFit="1" ht="20">
      <c r="A11" s="7" t="inlineStr">
        <is>
          <r>
            <t xml:space="preserve">3.1.1</t>
          </r>
        </is>
      </c>
      <c r="B11" s="8" t="inlineStr">
        <is>
          <r>
            <t xml:space="preserve">98524</t>
          </r>
        </is>
      </c>
      <c r="C11" s="9" t="inlineStr">
        <is>
          <r>
            <t xml:space="preserve">LIMPEZA MANUAL DE VEGETAÇÃO EM TERRENO COM ENXADA. AF_03/2024</t>
          </r>
        </is>
      </c>
      <c r="D11" s="8" t="inlineStr">
        <is>
          <r>
            <t xml:space="preserve">SINAPI</t>
          </r>
        </is>
      </c>
      <c r="E11" s="8" t="inlineStr">
        <is>
          <r>
            <t xml:space="preserve">M2</t>
          </r>
        </is>
      </c>
      <c r="F11" s="10" t="n">
        <v>188.93</v>
      </c>
      <c r="G11" s="11" t="n">
        <v>5.13</v>
      </c>
      <c r="H11" s="12" t="n">
        <f>ROUND(ROUND(F11,2)*ROUND(G11,2),2)</f>
        <v>969.21</v>
      </c>
    </row>
    <row r="12" customHeight="1" ht="20">
      <c r="A12" s="5" t="inlineStr">
        <is>
          <r>
            <t xml:space="preserve">3.2</t>
          </r>
        </is>
      </c>
      <c r="B12" s="5" t="inlineStr">
        <is>
          <r>
            <t xml:space="preserve">MOVIMENTAÇÃO DE TERRA</t>
          </r>
        </is>
      </c>
      <c r="C12" s="5" t="inlineStr"/>
      <c r="D12" s="5" t="inlineStr"/>
      <c r="E12" s="5" t="inlineStr"/>
      <c r="F12" s="5" t="inlineStr"/>
      <c r="G12" s="5" t="inlineStr"/>
      <c r="H12" s="6" t="n">
        <f>ROUND(SUM(H13:H17),2)</f>
        <v>35560.31</v>
      </c>
    </row>
    <row r="13" customHeight="0" bestFit="1" ht="24">
      <c r="A13" s="7" t="inlineStr">
        <is>
          <r>
            <t xml:space="preserve">3.2.1</t>
          </r>
        </is>
      </c>
      <c r="B13" s="8" t="inlineStr">
        <is>
          <r>
            <t xml:space="preserve">CP-19.07.580-PMSLM</t>
          </r>
        </is>
      </c>
      <c r="C13" s="9" t="inlineStr">
        <is>
          <r>
            <t xml:space="preserve">REBAIXAMENTO DE PENA D'ÁGUA, INCLUINDO COMPLEMENTO DE TUBULAÇÃO, CONEXÕES, ESCAVAÇÃO E REATERRO.</t>
          </r>
        </is>
      </c>
      <c r="D13" s="8" t="inlineStr">
        <is>
          <r>
            <t xml:space="preserve">Composições Próprias</t>
          </r>
        </is>
      </c>
      <c r="E13" s="8" t="inlineStr">
        <is>
          <r>
            <t xml:space="preserve">UND</t>
          </r>
        </is>
      </c>
      <c r="F13" s="10" t="n">
        <v>31.0</v>
      </c>
      <c r="G13" s="11" t="n">
        <v>109.09</v>
      </c>
      <c r="H13" s="12" t="n">
        <f>ROUND(ROUND(F13,2)*ROUND(G13,2),2)</f>
        <v>3381.79</v>
      </c>
    </row>
    <row r="14" customHeight="0" bestFit="1" ht="24">
      <c r="A14" s="7" t="inlineStr">
        <is>
          <r>
            <t xml:space="preserve">3.2.2</t>
          </r>
        </is>
      </c>
      <c r="B14" s="8" t="inlineStr">
        <is>
          <r>
            <t xml:space="preserve">100576</t>
          </r>
        </is>
      </c>
      <c r="C14" s="9" t="inlineStr">
        <is>
          <r>
            <t xml:space="preserve">REGULARIZAÇÃO E COMPACTAÇÃO DE SUBLEITO DE SOLO PREDOMINANTEMENTE ARGILOSO, PARA OBRAS DE CONSTRUÇÃO DE PAVIMENTOS. AF_09/2024</t>
          </r>
        </is>
      </c>
      <c r="D14" s="8" t="inlineStr">
        <is>
          <r>
            <t xml:space="preserve">SINAPI</t>
          </r>
        </is>
      </c>
      <c r="E14" s="8" t="inlineStr">
        <is>
          <r>
            <t xml:space="preserve">M2</t>
          </r>
        </is>
      </c>
      <c r="F14" s="10" t="n">
        <v>742.85</v>
      </c>
      <c r="G14" s="11" t="n">
        <v>2.77</v>
      </c>
      <c r="H14" s="12" t="n">
        <f>ROUND(ROUND(F14,2)*ROUND(G14,2),2)</f>
        <v>2057.69</v>
      </c>
    </row>
    <row r="15" customHeight="0" bestFit="1" ht="32">
      <c r="A15" s="7" t="inlineStr">
        <is>
          <r>
            <t xml:space="preserve">3.2.3</t>
          </r>
        </is>
      </c>
      <c r="B15" s="8" t="inlineStr">
        <is>
          <r>
            <t xml:space="preserve">96396</t>
          </r>
        </is>
      </c>
      <c r="C15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15" s="8" t="inlineStr">
        <is>
          <r>
            <t xml:space="preserve">SINAPI</t>
          </r>
        </is>
      </c>
      <c r="E15" s="8" t="inlineStr">
        <is>
          <r>
            <t xml:space="preserve">M3</t>
          </r>
        </is>
      </c>
      <c r="F15" s="10" t="n">
        <v>89.14</v>
      </c>
      <c r="G15" s="11" t="n">
        <v>187.35</v>
      </c>
      <c r="H15" s="12" t="n">
        <f>ROUND(ROUND(F15,2)*ROUND(G15,2),2)</f>
        <v>16700.38</v>
      </c>
    </row>
    <row r="16" customHeight="0" bestFit="1" ht="32">
      <c r="A16" s="7" t="inlineStr">
        <is>
          <r>
            <t xml:space="preserve">3.2.4</t>
          </r>
        </is>
      </c>
      <c r="B16" s="8" t="inlineStr">
        <is>
          <r>
            <t xml:space="preserve">100974</t>
          </r>
        </is>
      </c>
      <c r="C16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16" s="8" t="inlineStr">
        <is>
          <r>
            <t xml:space="preserve">SINAPI</t>
          </r>
        </is>
      </c>
      <c r="E16" s="8" t="inlineStr">
        <is>
          <r>
            <t xml:space="preserve">M3</t>
          </r>
        </is>
      </c>
      <c r="F16" s="10" t="n">
        <v>304.49</v>
      </c>
      <c r="G16" s="11" t="n">
        <v>8.43</v>
      </c>
      <c r="H16" s="12" t="n">
        <f>ROUND(ROUND(F16,2)*ROUND(G16,2),2)</f>
        <v>2566.85</v>
      </c>
    </row>
    <row r="17" customHeight="0" bestFit="1" ht="24">
      <c r="A17" s="7" t="inlineStr">
        <is>
          <r>
            <t xml:space="preserve">3.2.5</t>
          </r>
        </is>
      </c>
      <c r="B17" s="8" t="inlineStr">
        <is>
          <r>
            <t xml:space="preserve">95875</t>
          </r>
        </is>
      </c>
      <c r="C17" s="9" t="inlineStr">
        <is>
          <r>
            <t xml:space="preserve">TRANSPORTE COM CAMINHÃO BASCULANTE DE 10 M³, EM VIA URBANA PAVIMENTADA, DMT ATÉ 30 KM (UNIDADE: M3XKM). AF_07/2020</t>
          </r>
        </is>
      </c>
      <c r="D17" s="8" t="inlineStr">
        <is>
          <r>
            <t xml:space="preserve">SINAPI</t>
          </r>
        </is>
      </c>
      <c r="E17" s="8" t="inlineStr">
        <is>
          <r>
            <t xml:space="preserve">M3XKM</t>
          </r>
        </is>
      </c>
      <c r="F17" s="10" t="n">
        <v>4394.17</v>
      </c>
      <c r="G17" s="11" t="n">
        <v>2.47</v>
      </c>
      <c r="H17" s="12" t="n">
        <f>ROUND(ROUND(F17,2)*ROUND(G17,2),2)</f>
        <v>10853.6</v>
      </c>
    </row>
    <row r="18" customHeight="1" ht="20">
      <c r="A18" s="5" t="inlineStr">
        <is>
          <r>
            <t xml:space="preserve">3.3</t>
          </r>
        </is>
      </c>
      <c r="B18" s="5" t="inlineStr">
        <is>
          <r>
            <t xml:space="preserve">DRENAGEM</t>
          </r>
        </is>
      </c>
      <c r="C18" s="5" t="inlineStr"/>
      <c r="D18" s="5" t="inlineStr"/>
      <c r="E18" s="5" t="inlineStr"/>
      <c r="F18" s="5" t="inlineStr"/>
      <c r="G18" s="5" t="inlineStr"/>
      <c r="H18" s="6" t="n">
        <f>ROUND(SUM(H19:H25),2)</f>
        <v>45612.68</v>
      </c>
    </row>
    <row r="19" customHeight="0" bestFit="1" ht="20">
      <c r="A19" s="7" t="inlineStr">
        <is>
          <r>
            <t xml:space="preserve">3.3.1</t>
          </r>
        </is>
      </c>
      <c r="B19" s="8" t="inlineStr">
        <is>
          <r>
            <t xml:space="preserve">93358</t>
          </r>
        </is>
      </c>
      <c r="C19" s="9" t="inlineStr">
        <is>
          <r>
            <t xml:space="preserve">ESCAVAÇÃO MANUAL DE VALA. AF_09/2024</t>
          </r>
        </is>
      </c>
      <c r="D19" s="8" t="inlineStr">
        <is>
          <r>
            <t xml:space="preserve">SINAPI</t>
          </r>
        </is>
      </c>
      <c r="E19" s="8" t="inlineStr">
        <is>
          <r>
            <t xml:space="preserve">M3</t>
          </r>
        </is>
      </c>
      <c r="F19" s="10" t="n">
        <v>61.27</v>
      </c>
      <c r="G19" s="11" t="n">
        <v>95.25</v>
      </c>
      <c r="H19" s="12" t="n">
        <f>ROUND(ROUND(F19,2)*ROUND(G19,2),2)</f>
        <v>5835.97</v>
      </c>
    </row>
    <row r="20" customHeight="0" bestFit="1" ht="20">
      <c r="A20" s="7" t="inlineStr">
        <is>
          <r>
            <t xml:space="preserve">3.3.2</t>
          </r>
        </is>
      </c>
      <c r="B20" s="8" t="inlineStr">
        <is>
          <r>
            <t xml:space="preserve">CP-S96995S-87619112</t>
          </r>
        </is>
      </c>
      <c r="C20" s="9" t="inlineStr">
        <is>
          <r>
            <t xml:space="preserve">REATERRO MANUAL APILOADO COM SOQUETE. AF_10/2017 (FONTE: ORSE - SE - 2023/07 - S96995S)</t>
          </r>
        </is>
      </c>
      <c r="D20" s="8" t="inlineStr">
        <is>
          <r>
            <t xml:space="preserve">Composições Próprias</t>
          </r>
        </is>
      </c>
      <c r="E20" s="8" t="inlineStr">
        <is>
          <r>
            <t xml:space="preserve">M3</t>
          </r>
        </is>
      </c>
      <c r="F20" s="10" t="n">
        <v>5.41</v>
      </c>
      <c r="G20" s="11" t="n">
        <v>57.75</v>
      </c>
      <c r="H20" s="12" t="n">
        <f>ROUND(ROUND(F20,2)*ROUND(G20,2),2)</f>
        <v>312.43</v>
      </c>
    </row>
    <row r="21" customHeight="0" bestFit="1" ht="32">
      <c r="A21" s="7" t="inlineStr">
        <is>
          <r>
            <t xml:space="preserve">3.3.3</t>
          </r>
        </is>
      </c>
      <c r="B21" s="8" t="inlineStr">
        <is>
          <r>
            <t xml:space="preserve">99260</t>
          </r>
        </is>
      </c>
      <c r="C21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21" s="8" t="inlineStr">
        <is>
          <r>
            <t xml:space="preserve">SINAPI</t>
          </r>
        </is>
      </c>
      <c r="E21" s="8" t="inlineStr">
        <is>
          <r>
            <t xml:space="preserve">UN</t>
          </r>
        </is>
      </c>
      <c r="F21" s="10" t="n">
        <v>28.0</v>
      </c>
      <c r="G21" s="11" t="n">
        <v>452.89</v>
      </c>
      <c r="H21" s="12" t="n">
        <f>ROUND(ROUND(F21,2)*ROUND(G21,2),2)</f>
        <v>12680.92</v>
      </c>
    </row>
    <row r="22" customHeight="0" bestFit="1" ht="40">
      <c r="A22" s="7" t="inlineStr">
        <is>
          <r>
            <t xml:space="preserve">3.3.4</t>
          </r>
        </is>
      </c>
      <c r="B22" s="8" t="inlineStr">
        <is>
          <r>
            <t xml:space="preserve">92212</t>
          </r>
        </is>
      </c>
      <c r="C22" s="9" t="inlineStr">
        <is>
          <r>
            <t xml:space="preserve">TUBO DE CONCRETO PARA REDES COLETORAS DE ÁGUAS PLUVIAIS, DIÂMETRO DE 600 MM, JUNTA RÍGIDA, INSTALADO EM LOCAL COM BAIXO NÍVEL DE INTERFERÊNCIAS - FORNECIMENTO E ASSENTAMENTO. AF_03/2024</t>
          </r>
        </is>
      </c>
      <c r="D22" s="8" t="inlineStr">
        <is>
          <r>
            <t xml:space="preserve">SINAPI</t>
          </r>
        </is>
      </c>
      <c r="E22" s="8" t="inlineStr">
        <is>
          <r>
            <t xml:space="preserve">M</t>
          </r>
        </is>
      </c>
      <c r="F22" s="10" t="n">
        <v>11.0</v>
      </c>
      <c r="G22" s="11" t="n">
        <v>247.44</v>
      </c>
      <c r="H22" s="12" t="n">
        <f>ROUND(ROUND(F22,2)*ROUND(G22,2),2)</f>
        <v>2721.84</v>
      </c>
    </row>
    <row r="23" customHeight="0" bestFit="1" ht="24">
      <c r="A23" s="7" t="inlineStr">
        <is>
          <r>
            <t xml:space="preserve">3.3.5</t>
          </r>
        </is>
      </c>
      <c r="B23" s="8" t="inlineStr">
        <is>
          <r>
            <t xml:space="preserve">104166</t>
          </r>
        </is>
      </c>
      <c r="C23" s="9" t="inlineStr">
        <is>
          <r>
            <t xml:space="preserve">TUBO PVC, SÉRIE R, ÁGUA PLUVIAL, DN 150 MM, FORNECIDO E INSTALADO EM RAMAL DE ENCAMINHAMENTO. AF_06/2022</t>
          </r>
        </is>
      </c>
      <c r="D23" s="8" t="inlineStr">
        <is>
          <r>
            <t xml:space="preserve">SINAPI</t>
          </r>
        </is>
      </c>
      <c r="E23" s="8" t="inlineStr">
        <is>
          <r>
            <t xml:space="preserve">M</t>
          </r>
        </is>
      </c>
      <c r="F23" s="10" t="n">
        <v>306.36</v>
      </c>
      <c r="G23" s="11" t="n">
        <v>63.0</v>
      </c>
      <c r="H23" s="12" t="n">
        <f>ROUND(ROUND(F23,2)*ROUND(G23,2),2)</f>
        <v>19300.68</v>
      </c>
    </row>
    <row r="24" customHeight="0" bestFit="1" ht="24">
      <c r="A24" s="7" t="inlineStr">
        <is>
          <r>
            <t xml:space="preserve">3.3.6</t>
          </r>
        </is>
      </c>
      <c r="B24" s="8" t="inlineStr">
        <is>
          <r>
            <t xml:space="preserve">102750</t>
          </r>
        </is>
      </c>
      <c r="C24" s="9" t="inlineStr">
        <is>
          <r>
            <t xml:space="preserve">BOCA PARA BUEIRO SIMPLES TUBULAR D = 60 CM EM CONCRETO, ALAS COM ESCONSIDADE DE 30°, INCLUINDO FÔRMAS E MATERIAIS. AF_07/2021</t>
          </r>
        </is>
      </c>
      <c r="D24" s="8" t="inlineStr">
        <is>
          <r>
            <t xml:space="preserve">SINAPI</t>
          </r>
        </is>
      </c>
      <c r="E24" s="8" t="inlineStr">
        <is>
          <r>
            <t xml:space="preserve">UN</t>
          </r>
        </is>
      </c>
      <c r="F24" s="10" t="n">
        <v>1.0</v>
      </c>
      <c r="G24" s="11" t="n">
        <v>2645.22</v>
      </c>
      <c r="H24" s="12" t="n">
        <f>ROUND(ROUND(F24,2)*ROUND(G24,2),2)</f>
        <v>2645.22</v>
      </c>
    </row>
    <row r="25" customHeight="0" bestFit="1" ht="20">
      <c r="A25" s="7" t="inlineStr">
        <is>
          <r>
            <t xml:space="preserve">3.3.7</t>
          </r>
        </is>
      </c>
      <c r="B25" s="8" t="inlineStr">
        <is>
          <r>
            <t xml:space="preserve">CP-43450880-PMSLM</t>
          </r>
        </is>
      </c>
      <c r="C25" s="9" t="inlineStr">
        <is>
          <r>
            <t xml:space="preserve">CAIXA COLETORA, 1,20X1,20X1,50M, COM FUNDO E TAMPA DE CONCRETO E PAREDES EM ALVENARIA.</t>
          </r>
        </is>
      </c>
      <c r="D25" s="8" t="inlineStr">
        <is>
          <r>
            <t xml:space="preserve">Composições Próprias</t>
          </r>
        </is>
      </c>
      <c r="E25" s="8" t="inlineStr">
        <is>
          <r>
            <t xml:space="preserve">UN</t>
          </r>
        </is>
      </c>
      <c r="F25" s="10" t="n">
        <v>1.0</v>
      </c>
      <c r="G25" s="11" t="n">
        <v>2115.62</v>
      </c>
      <c r="H25" s="12" t="n">
        <f>ROUND(ROUND(F25,2)*ROUND(G25,2),2)</f>
        <v>2115.62</v>
      </c>
    </row>
    <row r="26" customHeight="1" ht="20">
      <c r="A26" s="5" t="inlineStr">
        <is>
          <r>
            <t xml:space="preserve">3.4</t>
          </r>
        </is>
      </c>
      <c r="B26" s="5" t="inlineStr">
        <is>
          <r>
            <t xml:space="preserve">PASSEIO</t>
          </r>
        </is>
      </c>
      <c r="C26" s="5" t="inlineStr"/>
      <c r="D26" s="5" t="inlineStr"/>
      <c r="E26" s="5" t="inlineStr"/>
      <c r="F26" s="5" t="inlineStr"/>
      <c r="G26" s="5" t="inlineStr"/>
      <c r="H26" s="6" t="n">
        <f>ROUND(SUM(H27:H28),2)</f>
        <v>16572.99</v>
      </c>
    </row>
    <row r="27" customHeight="0" bestFit="1" ht="20">
      <c r="A27" s="7" t="inlineStr">
        <is>
          <r>
            <t xml:space="preserve">3.4.1</t>
          </r>
        </is>
      </c>
      <c r="B27" s="8" t="inlineStr">
        <is>
          <r>
            <t xml:space="preserve">94319</t>
          </r>
        </is>
      </c>
      <c r="C27" s="9" t="inlineStr">
        <is>
          <r>
            <t xml:space="preserve">ATERRO MANUAL DE VALAS COM SOLO ARGILO-ARENOSO. AF_08/2023</t>
          </r>
        </is>
      </c>
      <c r="D27" s="8" t="inlineStr">
        <is>
          <r>
            <t xml:space="preserve">SINAPI</t>
          </r>
        </is>
      </c>
      <c r="E27" s="8" t="inlineStr">
        <is>
          <r>
            <t xml:space="preserve">M3</t>
          </r>
        </is>
      </c>
      <c r="F27" s="10" t="n">
        <v>45.79</v>
      </c>
      <c r="G27" s="11" t="n">
        <v>81.24</v>
      </c>
      <c r="H27" s="12" t="n">
        <f>ROUND(ROUND(F27,2)*ROUND(G27,2),2)</f>
        <v>3719.98</v>
      </c>
    </row>
    <row r="28" customHeight="0" bestFit="1" ht="30">
      <c r="A28" s="7" t="inlineStr">
        <is>
          <r>
            <t xml:space="preserve">3.4.2</t>
          </r>
        </is>
      </c>
      <c r="B28" s="8" t="inlineStr">
        <is>
          <r>
            <t xml:space="preserve">94990</t>
          </r>
        </is>
      </c>
      <c r="C28" s="9" t="inlineStr">
        <is>
          <r>
            <t xml:space="preserve">EXECUÇÃO DE PASSEIO (CALÇADA) OU PISO DE CONCRETO COM CONCRETO MOLDADO IN LOCO, FEITO EM OBRA, ACABAMENTO CONVENCIONAL, NÃO ARMADO. </t>
          </r>
        </is>
      </c>
      <c r="D28" s="8" t="inlineStr">
        <is>
          <r>
            <t xml:space="preserve">SINAPI</t>
          </r>
        </is>
      </c>
      <c r="E28" s="8" t="inlineStr">
        <is>
          <r>
            <t xml:space="preserve">M3</t>
          </r>
        </is>
      </c>
      <c r="F28" s="10" t="n">
        <v>16.03</v>
      </c>
      <c r="G28" s="11" t="n">
        <v>801.81</v>
      </c>
      <c r="H28" s="12" t="n">
        <f>ROUND(ROUND(F28,2)*ROUND(G28,2),2)</f>
        <v>12853.01</v>
      </c>
    </row>
    <row r="29" customHeight="1" ht="10">
      <c r="A29" s="2" t="inlineStr"/>
      <c r="B29" s="3" t="inlineStr">
        <is>
          <r>
            <t xml:space="preserve">
</t>
          </r>
        </is>
      </c>
      <c r="C29" s="3" t="inlineStr"/>
      <c r="D29" s="3" t="inlineStr"/>
      <c r="E29" s="3" t="inlineStr"/>
      <c r="F29" s="3" t="inlineStr"/>
      <c r="G29" s="3" t="inlineStr"/>
      <c r="H29" s="2" t="inlineStr"/>
    </row>
    <row r="30" customHeight="1" ht="22">
      <c r="A30" s="4" t="inlineStr">
        <is>
          <r>
            <t xml:space="preserve">ITEM</t>
          </r>
        </is>
      </c>
      <c r="B30" s="4" t="inlineStr">
        <is>
          <r>
            <t xml:space="preserve">CÓDIGO</t>
          </r>
        </is>
      </c>
      <c r="C30" s="4" t="inlineStr">
        <is>
          <r>
            <t xml:space="preserve">DESCRIÇÃO</t>
          </r>
        </is>
      </c>
      <c r="D30" s="4" t="inlineStr">
        <is>
          <r>
            <t xml:space="preserve">FONTE</t>
          </r>
        </is>
      </c>
      <c r="E30" s="4" t="inlineStr">
        <is>
          <r>
            <t xml:space="preserve">UND</t>
          </r>
        </is>
      </c>
      <c r="F30" s="4" t="inlineStr">
        <is>
          <r>
            <t xml:space="preserve">QUANTIDADE</t>
          </r>
        </is>
      </c>
      <c r="G30" s="4" t="inlineStr">
        <is>
          <r>
            <t xml:space="preserve">PREÇO
UNITÁRIO R$</t>
          </r>
        </is>
      </c>
      <c r="H30" s="4" t="inlineStr">
        <is>
          <r>
            <t xml:space="preserve">PREÇO
TOTAL R$</t>
          </r>
        </is>
      </c>
    </row>
    <row r="31" customHeight="0" bestFit="1" ht="20">
      <c r="A31" s="2" t="inlineStr"/>
      <c r="B31" s="2" t="inlineStr"/>
      <c r="C31" s="9" t="inlineStr">
        <is>
          <r>
            <t xml:space="preserve">AF_08/2022</t>
          </r>
        </is>
      </c>
      <c r="D31" s="2" t="inlineStr"/>
      <c r="E31" s="2" t="inlineStr"/>
      <c r="F31" s="2" t="inlineStr"/>
      <c r="G31" s="2" t="inlineStr"/>
      <c r="H31" s="2" t="inlineStr"/>
    </row>
    <row r="32" customHeight="1" ht="20">
      <c r="A32" s="5" t="inlineStr">
        <is>
          <r>
            <t xml:space="preserve">3.5</t>
          </r>
        </is>
      </c>
      <c r="B32" s="5" t="inlineStr">
        <is>
          <r>
            <t xml:space="preserve">PAVIMENTAÇÃO</t>
          </r>
        </is>
      </c>
      <c r="C32" s="5" t="inlineStr"/>
      <c r="D32" s="5" t="inlineStr"/>
      <c r="E32" s="5" t="inlineStr"/>
      <c r="F32" s="5" t="inlineStr"/>
      <c r="G32" s="5" t="inlineStr"/>
      <c r="H32" s="6" t="n">
        <f>ROUND(SUM(H33:H37),2)</f>
        <v>104698.88</v>
      </c>
    </row>
    <row r="33" customHeight="0" bestFit="1" ht="24">
      <c r="A33" s="7" t="inlineStr">
        <is>
          <r>
            <t xml:space="preserve">3.5.1</t>
          </r>
        </is>
      </c>
      <c r="B33" s="8" t="inlineStr">
        <is>
          <r>
            <t xml:space="preserve">CP-78472-PMSLM</t>
          </r>
        </is>
      </c>
      <c r="C33" s="9" t="inlineStr">
        <is>
          <r>
            <t xml:space="preserve">SERVICOS TOPOGRAFICOS PARA PAVIMENTACAO, INCLUSIVE NOTA DE SERVICOS, ACOMPANHAMENTO E GREIDE (FONTE: SINAPI - PE - 2020/01 - 78472)</t>
          </r>
        </is>
      </c>
      <c r="D33" s="8" t="inlineStr">
        <is>
          <r>
            <t xml:space="preserve">Composições Próprias</t>
          </r>
        </is>
      </c>
      <c r="E33" s="8" t="inlineStr">
        <is>
          <r>
            <t xml:space="preserve">M2</t>
          </r>
        </is>
      </c>
      <c r="F33" s="10" t="n">
        <v>915.52</v>
      </c>
      <c r="G33" s="11" t="n">
        <v>0.42</v>
      </c>
      <c r="H33" s="12" t="n">
        <f>ROUND(ROUND(F33,2)*ROUND(G33,2),2)</f>
        <v>384.52</v>
      </c>
    </row>
    <row r="34" customHeight="0" bestFit="1" ht="32">
      <c r="A34" s="7" t="inlineStr">
        <is>
          <r>
            <t xml:space="preserve">3.5.2</t>
          </r>
        </is>
      </c>
      <c r="B34" s="8" t="inlineStr">
        <is>
          <r>
            <t xml:space="preserve">94273</t>
          </r>
        </is>
      </c>
      <c r="C34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34" s="8" t="inlineStr">
        <is>
          <r>
            <t xml:space="preserve">SINAPI</t>
          </r>
        </is>
      </c>
      <c r="E34" s="8" t="inlineStr">
        <is>
          <r>
            <t xml:space="preserve">M</t>
          </r>
        </is>
      </c>
      <c r="F34" s="10" t="n">
        <v>447.93</v>
      </c>
      <c r="G34" s="11" t="n">
        <v>50.53</v>
      </c>
      <c r="H34" s="12" t="n">
        <f>ROUND(ROUND(F34,2)*ROUND(G34,2),2)</f>
        <v>22633.9</v>
      </c>
    </row>
    <row r="35" customHeight="0" bestFit="1" ht="24">
      <c r="A35" s="7" t="inlineStr">
        <is>
          <r>
            <t xml:space="preserve">3.5.3</t>
          </r>
        </is>
      </c>
      <c r="B35" s="8" t="inlineStr">
        <is>
          <r>
            <t xml:space="preserve">92397</t>
          </r>
        </is>
      </c>
      <c r="C35" s="9" t="inlineStr">
        <is>
          <r>
            <t xml:space="preserve">EXECUÇÃO DE PAVIMENTO EM PISO INTERTRAVADO, COM BLOCO RETANGULAR COR NATURAL DE 20 X 10 CM, ESPESSURA 6 CM. AF_10/2022</t>
          </r>
        </is>
      </c>
      <c r="D35" s="8" t="inlineStr">
        <is>
          <r>
            <t xml:space="preserve">SINAPI</t>
          </r>
        </is>
      </c>
      <c r="E35" s="8" t="inlineStr">
        <is>
          <r>
            <t xml:space="preserve">M2</t>
          </r>
        </is>
      </c>
      <c r="F35" s="10" t="n">
        <v>83.9</v>
      </c>
      <c r="G35" s="11" t="n">
        <v>72.63</v>
      </c>
      <c r="H35" s="12" t="n">
        <f>ROUND(ROUND(F35,2)*ROUND(G35,2),2)</f>
        <v>6093.66</v>
      </c>
    </row>
    <row r="36" customHeight="0" bestFit="1" ht="24">
      <c r="A36" s="7" t="inlineStr">
        <is>
          <r>
            <t xml:space="preserve">3.5.4</t>
          </r>
        </is>
      </c>
      <c r="B36" s="8" t="inlineStr">
        <is>
          <r>
            <t xml:space="preserve">92398</t>
          </r>
        </is>
      </c>
      <c r="C36" s="9" t="inlineStr">
        <is>
          <r>
            <t xml:space="preserve">EXECUÇÃO DE PAVIMENTO EM PISO INTERTRAVADO, COM BLOCO RETANGULAR COR NATURAL DE 20 X 10 CM, ESPESSURA 8 CM. AF_10/2022</t>
          </r>
        </is>
      </c>
      <c r="D36" s="8" t="inlineStr">
        <is>
          <r>
            <t xml:space="preserve">SINAPI</t>
          </r>
        </is>
      </c>
      <c r="E36" s="8" t="inlineStr">
        <is>
          <r>
            <t xml:space="preserve">M2</t>
          </r>
        </is>
      </c>
      <c r="F36" s="10" t="n">
        <v>747.68</v>
      </c>
      <c r="G36" s="11" t="n">
        <v>83.39</v>
      </c>
      <c r="H36" s="12" t="n">
        <f>ROUND(ROUND(F36,2)*ROUND(G36,2),2)</f>
        <v>62349.04</v>
      </c>
    </row>
    <row r="37" customHeight="0" bestFit="1" ht="24">
      <c r="A37" s="7" t="inlineStr">
        <is>
          <r>
            <t xml:space="preserve">3.5.5</t>
          </r>
        </is>
      </c>
      <c r="B37" s="8" t="inlineStr">
        <is>
          <r>
            <t xml:space="preserve">94287</t>
          </r>
        </is>
      </c>
      <c r="C37" s="9" t="inlineStr">
        <is>
          <r>
            <t xml:space="preserve">EXECUÇÃO DE SARJETA DE CONCRETO USINADO, MOLDADA IN LOCO EM TRECHO RETO, 30 CM BASE X 10 CM ALTURA. AF_01/2024</t>
          </r>
        </is>
      </c>
      <c r="D37" s="8" t="inlineStr">
        <is>
          <r>
            <t xml:space="preserve">SINAPI</t>
          </r>
        </is>
      </c>
      <c r="E37" s="8" t="inlineStr">
        <is>
          <r>
            <t xml:space="preserve">M</t>
          </r>
        </is>
      </c>
      <c r="F37" s="10" t="n">
        <v>396.34</v>
      </c>
      <c r="G37" s="11" t="n">
        <v>33.4</v>
      </c>
      <c r="H37" s="12" t="n">
        <f>ROUND(ROUND(F37,2)*ROUND(G37,2),2)</f>
        <v>13237.76</v>
      </c>
    </row>
    <row r="38" customHeight="1" ht="20">
      <c r="A38" s="5" t="inlineStr">
        <is>
          <r>
            <t xml:space="preserve">3.6</t>
          </r>
        </is>
      </c>
      <c r="B38" s="5" t="inlineStr">
        <is>
          <r>
            <t xml:space="preserve">SINALIZAÇÃO</t>
          </r>
        </is>
      </c>
      <c r="C38" s="5" t="inlineStr"/>
      <c r="D38" s="5" t="inlineStr"/>
      <c r="E38" s="5" t="inlineStr"/>
      <c r="F38" s="5" t="inlineStr"/>
      <c r="G38" s="5" t="inlineStr"/>
      <c r="H38" s="6" t="n">
        <f>ROUND(SUM(H39:H40),2)</f>
        <v>1109.75</v>
      </c>
    </row>
    <row r="39" customHeight="0" bestFit="1" ht="20">
      <c r="A39" s="7" t="inlineStr">
        <is>
          <r>
            <t xml:space="preserve">3.6.1</t>
          </r>
        </is>
      </c>
      <c r="B39" s="8" t="inlineStr">
        <is>
          <r>
            <t xml:space="preserve">CP-S02555-PMSLM</t>
          </r>
        </is>
      </c>
      <c r="C39" s="9" t="inlineStr">
        <is>
          <r>
            <t xml:space="preserve">PLACA 20X45 CM EM CHAPA ESMALTADA PARA IDENTIFICAÇÃO DE LOGRADOUROS</t>
          </r>
        </is>
      </c>
      <c r="D39" s="8" t="inlineStr">
        <is>
          <r>
            <t xml:space="preserve">Composições Próprias</t>
          </r>
        </is>
      </c>
      <c r="E39" s="8" t="inlineStr">
        <is>
          <r>
            <t xml:space="preserve">UN</t>
          </r>
        </is>
      </c>
      <c r="F39" s="10" t="n">
        <v>2.0</v>
      </c>
      <c r="G39" s="11" t="n">
        <v>142.78</v>
      </c>
      <c r="H39" s="12" t="n">
        <f>ROUND(ROUND(F39,2)*ROUND(G39,2),2)</f>
        <v>285.56</v>
      </c>
    </row>
    <row r="40" customHeight="0" bestFit="1" ht="20">
      <c r="A40" s="7" t="inlineStr">
        <is>
          <r>
            <t xml:space="preserve">3.6.2</t>
          </r>
        </is>
      </c>
      <c r="B40" s="8" t="inlineStr">
        <is>
          <r>
            <t xml:space="preserve">102498</t>
          </r>
        </is>
      </c>
      <c r="C40" s="9" t="inlineStr">
        <is>
          <r>
            <t xml:space="preserve">PINTURA DE MEIO-FIO COM TINTA BRANCA A BASE DE CAL (CAIAÇÃO). AF_05/2021</t>
          </r>
        </is>
      </c>
      <c r="D40" s="8" t="inlineStr">
        <is>
          <r>
            <t xml:space="preserve">SINAPI</t>
          </r>
        </is>
      </c>
      <c r="E40" s="8" t="inlineStr">
        <is>
          <r>
            <t xml:space="preserve">M</t>
          </r>
        </is>
      </c>
      <c r="F40" s="10" t="n">
        <v>447.93</v>
      </c>
      <c r="G40" s="11" t="n">
        <v>1.84</v>
      </c>
      <c r="H40" s="12" t="n">
        <f>ROUND(ROUND(F40,2)*ROUND(G40,2),2)</f>
        <v>824.19</v>
      </c>
    </row>
    <row r="41" customHeight="1" ht="20">
      <c r="A41" s="5" t="inlineStr">
        <is>
          <r>
            <t xml:space="preserve">4</t>
          </r>
        </is>
      </c>
      <c r="B41" s="5" t="inlineStr">
        <is>
          <r>
            <t xml:space="preserve">COMPLEMENTO DA TRAV. SÃO PEDRO E RUA JESUS</t>
          </r>
        </is>
      </c>
      <c r="C41" s="5" t="inlineStr"/>
      <c r="D41" s="5" t="inlineStr"/>
      <c r="E41" s="5" t="inlineStr"/>
      <c r="F41" s="5" t="inlineStr"/>
      <c r="G41" s="5" t="inlineStr"/>
      <c r="H41" s="6" t="n">
        <f>ROUND(H42+H49+H53+H58+H61+H71,2)</f>
        <v>24254.03</v>
      </c>
    </row>
    <row r="42" customHeight="1" ht="20">
      <c r="A42" s="5" t="inlineStr">
        <is>
          <r>
            <t xml:space="preserve">4.1</t>
          </r>
        </is>
      </c>
      <c r="B42" s="5" t="inlineStr">
        <is>
          <r>
            <t xml:space="preserve">MOVIMENTAÇÃO DE TERRA</t>
          </r>
        </is>
      </c>
      <c r="C42" s="5" t="inlineStr"/>
      <c r="D42" s="5" t="inlineStr"/>
      <c r="E42" s="5" t="inlineStr"/>
      <c r="F42" s="5" t="inlineStr"/>
      <c r="G42" s="5" t="inlineStr"/>
      <c r="H42" s="6" t="n">
        <f>ROUND(SUM(H43:H48),2)</f>
        <v>5031.01</v>
      </c>
    </row>
    <row r="43" customHeight="0" bestFit="1" ht="24">
      <c r="A43" s="7" t="inlineStr">
        <is>
          <r>
            <t xml:space="preserve">4.1.1</t>
          </r>
        </is>
      </c>
      <c r="B43" s="8" t="inlineStr">
        <is>
          <r>
            <t xml:space="preserve">CP-19.07.580-PMSLM</t>
          </r>
        </is>
      </c>
      <c r="C43" s="9" t="inlineStr">
        <is>
          <r>
            <t xml:space="preserve">REBAIXAMENTO DE PENA D'ÁGUA, INCLUINDO COMPLEMENTO DE TUBULAÇÃO, CONEXÕES, ESCAVAÇÃO E REATERRO.</t>
          </r>
        </is>
      </c>
      <c r="D43" s="8" t="inlineStr">
        <is>
          <r>
            <t xml:space="preserve">Composições Próprias</t>
          </r>
        </is>
      </c>
      <c r="E43" s="8" t="inlineStr">
        <is>
          <r>
            <t xml:space="preserve">UND</t>
          </r>
        </is>
      </c>
      <c r="F43" s="10" t="n">
        <v>4.0</v>
      </c>
      <c r="G43" s="11" t="n">
        <v>109.09</v>
      </c>
      <c r="H43" s="12" t="n">
        <f>ROUND(ROUND(F43,2)*ROUND(G43,2),2)</f>
        <v>436.36</v>
      </c>
    </row>
    <row r="44" customHeight="0" bestFit="1" ht="24">
      <c r="A44" s="7" t="inlineStr">
        <is>
          <r>
            <t xml:space="preserve">4.1.2</t>
          </r>
        </is>
      </c>
      <c r="B44" s="8" t="inlineStr">
        <is>
          <r>
            <t xml:space="preserve">100576</t>
          </r>
        </is>
      </c>
      <c r="C44" s="9" t="inlineStr">
        <is>
          <r>
            <t xml:space="preserve">REGULARIZAÇÃO E COMPACTAÇÃO DE SUBLEITO DE SOLO PREDOMINANTEMENTE ARGILOSO, PARA OBRAS DE CONSTRUÇÃO DE PAVIMENTOS. AF_09/2024</t>
          </r>
        </is>
      </c>
      <c r="D44" s="8" t="inlineStr">
        <is>
          <r>
            <t xml:space="preserve">SINAPI</t>
          </r>
        </is>
      </c>
      <c r="E44" s="8" t="inlineStr">
        <is>
          <r>
            <t xml:space="preserve">M2</t>
          </r>
        </is>
      </c>
      <c r="F44" s="10" t="n">
        <v>40.0</v>
      </c>
      <c r="G44" s="11" t="n">
        <v>2.77</v>
      </c>
      <c r="H44" s="12" t="n">
        <f>ROUND(ROUND(F44,2)*ROUND(G44,2),2)</f>
        <v>110.8</v>
      </c>
    </row>
    <row r="45" customHeight="0" bestFit="1" ht="32">
      <c r="A45" s="7" t="inlineStr">
        <is>
          <r>
            <t xml:space="preserve">4.1.3</t>
          </r>
        </is>
      </c>
      <c r="B45" s="8" t="inlineStr">
        <is>
          <r>
            <t xml:space="preserve">96396</t>
          </r>
        </is>
      </c>
      <c r="C45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45" s="8" t="inlineStr">
        <is>
          <r>
            <t xml:space="preserve">SINAPI</t>
          </r>
        </is>
      </c>
      <c r="E45" s="8" t="inlineStr">
        <is>
          <r>
            <t xml:space="preserve">M3</t>
          </r>
        </is>
      </c>
      <c r="F45" s="10" t="n">
        <v>4.8</v>
      </c>
      <c r="G45" s="11" t="n">
        <v>187.35</v>
      </c>
      <c r="H45" s="12" t="n">
        <f>ROUND(ROUND(F45,2)*ROUND(G45,2),2)</f>
        <v>899.28</v>
      </c>
    </row>
    <row r="46" customHeight="0" bestFit="1" ht="24">
      <c r="A46" s="7" t="inlineStr">
        <is>
          <r>
            <t xml:space="preserve">4.1.4</t>
          </r>
        </is>
      </c>
      <c r="B46" s="8" t="inlineStr">
        <is>
          <r>
            <t xml:space="preserve">97626</t>
          </r>
        </is>
      </c>
      <c r="C46" s="9" t="inlineStr">
        <is>
          <r>
            <t xml:space="preserve">DEMOLIÇÃO DE PILARES E VIGAS EM CONCRETO ARMADO, DE FORMA MANUAL, SEM REAPROVEITAMENTO. AF_09/2023</t>
          </r>
        </is>
      </c>
      <c r="D46" s="8" t="inlineStr">
        <is>
          <r>
            <t xml:space="preserve">SINAPI</t>
          </r>
        </is>
      </c>
      <c r="E46" s="8" t="inlineStr">
        <is>
          <r>
            <t xml:space="preserve">M3</t>
          </r>
        </is>
      </c>
      <c r="F46" s="10" t="n">
        <v>4.03</v>
      </c>
      <c r="G46" s="11" t="n">
        <v>637.51</v>
      </c>
      <c r="H46" s="12" t="n">
        <f>ROUND(ROUND(F46,2)*ROUND(G46,2),2)</f>
        <v>2569.17</v>
      </c>
    </row>
    <row r="47" customHeight="0" bestFit="1" ht="32">
      <c r="A47" s="7" t="inlineStr">
        <is>
          <r>
            <t xml:space="preserve">4.1.5</t>
          </r>
        </is>
      </c>
      <c r="B47" s="8" t="inlineStr">
        <is>
          <r>
            <t xml:space="preserve">100974</t>
          </r>
        </is>
      </c>
      <c r="C47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47" s="8" t="inlineStr">
        <is>
          <r>
            <t xml:space="preserve">SINAPI</t>
          </r>
        </is>
      </c>
      <c r="E47" s="8" t="inlineStr">
        <is>
          <r>
            <t xml:space="preserve">M3</t>
          </r>
        </is>
      </c>
      <c r="F47" s="10" t="n">
        <v>28.99</v>
      </c>
      <c r="G47" s="11" t="n">
        <v>8.43</v>
      </c>
      <c r="H47" s="12" t="n">
        <f>ROUND(ROUND(F47,2)*ROUND(G47,2),2)</f>
        <v>244.39</v>
      </c>
    </row>
    <row r="48" customHeight="0" bestFit="1" ht="24">
      <c r="A48" s="7" t="inlineStr">
        <is>
          <r>
            <t xml:space="preserve">4.1.6</t>
          </r>
        </is>
      </c>
      <c r="B48" s="8" t="inlineStr">
        <is>
          <r>
            <t xml:space="preserve">95875</t>
          </r>
        </is>
      </c>
      <c r="C48" s="9" t="inlineStr">
        <is>
          <r>
            <t xml:space="preserve">TRANSPORTE COM CAMINHÃO BASCULANTE DE 10 M³, EM VIA URBANA PAVIMENTADA, DMT ATÉ 30 KM (UNIDADE: M3XKM). AF_07/2020</t>
          </r>
        </is>
      </c>
      <c r="D48" s="8" t="inlineStr">
        <is>
          <r>
            <t xml:space="preserve">SINAPI</t>
          </r>
        </is>
      </c>
      <c r="E48" s="8" t="inlineStr">
        <is>
          <r>
            <t xml:space="preserve">M3XKM</t>
          </r>
        </is>
      </c>
      <c r="F48" s="10" t="n">
        <v>312.15</v>
      </c>
      <c r="G48" s="11" t="n">
        <v>2.47</v>
      </c>
      <c r="H48" s="12" t="n">
        <f>ROUND(ROUND(F48,2)*ROUND(G48,2),2)</f>
        <v>771.01</v>
      </c>
    </row>
    <row r="49" customHeight="1" ht="20">
      <c r="A49" s="5" t="inlineStr">
        <is>
          <r>
            <t xml:space="preserve">4.2</t>
          </r>
        </is>
      </c>
      <c r="B49" s="5" t="inlineStr">
        <is>
          <r>
            <t xml:space="preserve">DRENAGEM</t>
          </r>
        </is>
      </c>
      <c r="C49" s="5" t="inlineStr"/>
      <c r="D49" s="5" t="inlineStr"/>
      <c r="E49" s="5" t="inlineStr"/>
      <c r="F49" s="5" t="inlineStr"/>
      <c r="G49" s="5" t="inlineStr"/>
      <c r="H49" s="6" t="n">
        <f>ROUND(SUM(H50:H52),2)</f>
        <v>6508.77</v>
      </c>
    </row>
    <row r="50" customHeight="0" bestFit="1" ht="20">
      <c r="A50" s="7" t="inlineStr">
        <is>
          <r>
            <t xml:space="preserve">4.2.1</t>
          </r>
        </is>
      </c>
      <c r="B50" s="8" t="inlineStr">
        <is>
          <r>
            <t xml:space="preserve">93358</t>
          </r>
        </is>
      </c>
      <c r="C50" s="9" t="inlineStr">
        <is>
          <r>
            <t xml:space="preserve">ESCAVAÇÃO MANUAL DE VALA. AF_09/2024</t>
          </r>
        </is>
      </c>
      <c r="D50" s="8" t="inlineStr">
        <is>
          <r>
            <t xml:space="preserve">SINAPI</t>
          </r>
        </is>
      </c>
      <c r="E50" s="8" t="inlineStr">
        <is>
          <r>
            <t xml:space="preserve">M3</t>
          </r>
        </is>
      </c>
      <c r="F50" s="10" t="n">
        <v>0.12</v>
      </c>
      <c r="G50" s="11" t="n">
        <v>95.25</v>
      </c>
      <c r="H50" s="12" t="n">
        <f>ROUND(ROUND(F50,2)*ROUND(G50,2),2)</f>
        <v>11.43</v>
      </c>
    </row>
    <row r="51" customHeight="0" bestFit="1" ht="24">
      <c r="A51" s="7" t="inlineStr">
        <is>
          <r>
            <t xml:space="preserve">4.2.2</t>
          </r>
        </is>
      </c>
      <c r="B51" s="8" t="inlineStr">
        <is>
          <r>
            <t xml:space="preserve">104166</t>
          </r>
        </is>
      </c>
      <c r="C51" s="9" t="inlineStr">
        <is>
          <r>
            <t xml:space="preserve">TUBO PVC, SÉRIE R, ÁGUA PLUVIAL, DN 150 MM, FORNECIDO E INSTALADO EM RAMAL DE ENCAMINHAMENTO. AF_06/2022</t>
          </r>
        </is>
      </c>
      <c r="D51" s="8" t="inlineStr">
        <is>
          <r>
            <t xml:space="preserve">SINAPI</t>
          </r>
        </is>
      </c>
      <c r="E51" s="8" t="inlineStr">
        <is>
          <r>
            <t xml:space="preserve">M</t>
          </r>
        </is>
      </c>
      <c r="F51" s="10" t="n">
        <v>60.0</v>
      </c>
      <c r="G51" s="11" t="n">
        <v>63.0</v>
      </c>
      <c r="H51" s="12" t="n">
        <f>ROUND(ROUND(F51,2)*ROUND(G51,2),2)</f>
        <v>3780.0</v>
      </c>
    </row>
    <row r="52" customHeight="0" bestFit="1" ht="32">
      <c r="A52" s="7" t="inlineStr">
        <is>
          <r>
            <t xml:space="preserve">4.2.3</t>
          </r>
        </is>
      </c>
      <c r="B52" s="8" t="inlineStr">
        <is>
          <r>
            <t xml:space="preserve">99260</t>
          </r>
        </is>
      </c>
      <c r="C52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52" s="8" t="inlineStr">
        <is>
          <r>
            <t xml:space="preserve">SINAPI</t>
          </r>
        </is>
      </c>
      <c r="E52" s="8" t="inlineStr">
        <is>
          <r>
            <t xml:space="preserve">UN</t>
          </r>
        </is>
      </c>
      <c r="F52" s="10" t="n">
        <v>6.0</v>
      </c>
      <c r="G52" s="11" t="n">
        <v>452.89</v>
      </c>
      <c r="H52" s="12" t="n">
        <f>ROUND(ROUND(F52,2)*ROUND(G52,2),2)</f>
        <v>2717.34</v>
      </c>
    </row>
    <row r="53" customHeight="1" ht="20">
      <c r="A53" s="5" t="inlineStr">
        <is>
          <r>
            <t xml:space="preserve">4.3</t>
          </r>
        </is>
      </c>
      <c r="B53" s="5" t="inlineStr">
        <is>
          <r>
            <t xml:space="preserve">PAVIMENTAÇÃO</t>
          </r>
        </is>
      </c>
      <c r="C53" s="5" t="inlineStr"/>
      <c r="D53" s="5" t="inlineStr"/>
      <c r="E53" s="5" t="inlineStr"/>
      <c r="F53" s="5" t="inlineStr"/>
      <c r="G53" s="5" t="inlineStr"/>
      <c r="H53" s="6" t="n">
        <f>ROUND(SUM(H54:H57),2)</f>
        <v>5356.6</v>
      </c>
    </row>
    <row r="54" customHeight="0" bestFit="1" ht="24">
      <c r="A54" s="7" t="inlineStr">
        <is>
          <r>
            <t xml:space="preserve">4.3.1</t>
          </r>
        </is>
      </c>
      <c r="B54" s="8" t="inlineStr">
        <is>
          <r>
            <t xml:space="preserve">CP-78472-PMSLM</t>
          </r>
        </is>
      </c>
      <c r="C54" s="9" t="inlineStr">
        <is>
          <r>
            <t xml:space="preserve">SERVICOS TOPOGRAFICOS PARA PAVIMENTACAO, INCLUSIVE NOTA DE SERVICOS, ACOMPANHAMENTO E GREIDE (FONTE: SINAPI - PE - 2020/01 - 78472)</t>
          </r>
        </is>
      </c>
      <c r="D54" s="8" t="inlineStr">
        <is>
          <r>
            <t xml:space="preserve">Composições Próprias</t>
          </r>
        </is>
      </c>
      <c r="E54" s="8" t="inlineStr">
        <is>
          <r>
            <t xml:space="preserve">M2</t>
          </r>
        </is>
      </c>
      <c r="F54" s="10" t="n">
        <v>40.0</v>
      </c>
      <c r="G54" s="11" t="n">
        <v>0.42</v>
      </c>
      <c r="H54" s="12" t="n">
        <f>ROUND(ROUND(F54,2)*ROUND(G54,2),2)</f>
        <v>16.8</v>
      </c>
    </row>
    <row r="55" customHeight="0" bestFit="1" ht="32">
      <c r="A55" s="7" t="inlineStr">
        <is>
          <r>
            <t xml:space="preserve">4.3.2</t>
          </r>
        </is>
      </c>
      <c r="B55" s="8" t="inlineStr">
        <is>
          <r>
            <t xml:space="preserve">94273</t>
          </r>
        </is>
      </c>
      <c r="C55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55" s="8" t="inlineStr">
        <is>
          <r>
            <t xml:space="preserve">SINAPI</t>
          </r>
        </is>
      </c>
      <c r="E55" s="8" t="inlineStr">
        <is>
          <r>
            <t xml:space="preserve">M</t>
          </r>
        </is>
      </c>
      <c r="F55" s="10" t="n">
        <v>20.0</v>
      </c>
      <c r="G55" s="11" t="n">
        <v>50.53</v>
      </c>
      <c r="H55" s="12" t="n">
        <f>ROUND(ROUND(F55,2)*ROUND(G55,2),2)</f>
        <v>1010.6</v>
      </c>
    </row>
    <row r="56" customHeight="0" bestFit="1" ht="24">
      <c r="A56" s="7" t="inlineStr">
        <is>
          <r>
            <t xml:space="preserve">4.3.3</t>
          </r>
        </is>
      </c>
      <c r="B56" s="8" t="inlineStr">
        <is>
          <r>
            <t xml:space="preserve">101169</t>
          </r>
        </is>
      </c>
      <c r="C56" s="9" t="inlineStr">
        <is>
          <r>
            <t xml:space="preserve">EXECUÇÃO DE PAVIMENTO EM PARALELEPÍPEDOS, REJUNTAMENTO COM ARGAMASSA TRAÇO 1:3 (CIMENTO E AREIA). AF_05/2020</t>
          </r>
        </is>
      </c>
      <c r="D56" s="8" t="inlineStr">
        <is>
          <r>
            <t xml:space="preserve">SINAPI</t>
          </r>
        </is>
      </c>
      <c r="E56" s="8" t="inlineStr">
        <is>
          <r>
            <t xml:space="preserve">M2</t>
          </r>
        </is>
      </c>
      <c r="F56" s="10" t="n">
        <v>40.0</v>
      </c>
      <c r="G56" s="11" t="n">
        <v>91.53</v>
      </c>
      <c r="H56" s="12" t="n">
        <f>ROUND(ROUND(F56,2)*ROUND(G56,2),2)</f>
        <v>3661.2</v>
      </c>
    </row>
    <row r="57" customHeight="0" bestFit="1" ht="24">
      <c r="A57" s="7" t="inlineStr">
        <is>
          <r>
            <t xml:space="preserve">4.3.4</t>
          </r>
        </is>
      </c>
      <c r="B57" s="8" t="inlineStr">
        <is>
          <r>
            <t xml:space="preserve">94287</t>
          </r>
        </is>
      </c>
      <c r="C57" s="9" t="inlineStr">
        <is>
          <r>
            <t xml:space="preserve">EXECUÇÃO DE SARJETA DE CONCRETO USINADO, MOLDADA IN LOCO EM TRECHO RETO, 30 CM BASE X 10 CM ALTURA. AF_01/2024</t>
          </r>
        </is>
      </c>
      <c r="D57" s="8" t="inlineStr">
        <is>
          <r>
            <t xml:space="preserve">SINAPI</t>
          </r>
        </is>
      </c>
      <c r="E57" s="8" t="inlineStr">
        <is>
          <r>
            <t xml:space="preserve">M</t>
          </r>
        </is>
      </c>
      <c r="F57" s="10" t="n">
        <v>20.0</v>
      </c>
      <c r="G57" s="11" t="n">
        <v>33.4</v>
      </c>
      <c r="H57" s="12" t="n">
        <f>ROUND(ROUND(F57,2)*ROUND(G57,2),2)</f>
        <v>668.0</v>
      </c>
    </row>
    <row r="58" customHeight="1" ht="20">
      <c r="A58" s="5" t="inlineStr">
        <is>
          <r>
            <t xml:space="preserve">4.4</t>
          </r>
        </is>
      </c>
      <c r="B58" s="5" t="inlineStr">
        <is>
          <r>
            <t xml:space="preserve">PASSEIO</t>
          </r>
        </is>
      </c>
      <c r="C58" s="5" t="inlineStr"/>
      <c r="D58" s="5" t="inlineStr"/>
      <c r="E58" s="5" t="inlineStr"/>
      <c r="F58" s="5" t="inlineStr"/>
      <c r="G58" s="5" t="inlineStr"/>
      <c r="H58" s="6" t="n">
        <f>ROUND(SUM(H59:H60),2)</f>
        <v>443.11</v>
      </c>
    </row>
    <row r="59" customHeight="0" bestFit="1" ht="20">
      <c r="A59" s="7" t="inlineStr">
        <is>
          <r>
            <t xml:space="preserve">4.4.1</t>
          </r>
        </is>
      </c>
      <c r="B59" s="8" t="inlineStr">
        <is>
          <r>
            <t xml:space="preserve">94319</t>
          </r>
        </is>
      </c>
      <c r="C59" s="9" t="inlineStr">
        <is>
          <r>
            <t xml:space="preserve">ATERRO MANUAL DE VALAS COM SOLO ARGILO-ARENOSO. AF_08/2023</t>
          </r>
        </is>
      </c>
      <c r="D59" s="8" t="inlineStr">
        <is>
          <r>
            <t xml:space="preserve">SINAPI</t>
          </r>
        </is>
      </c>
      <c r="E59" s="8" t="inlineStr">
        <is>
          <r>
            <t xml:space="preserve">M3</t>
          </r>
        </is>
      </c>
      <c r="F59" s="10" t="n">
        <v>2.0</v>
      </c>
      <c r="G59" s="11" t="n">
        <v>81.24</v>
      </c>
      <c r="H59" s="12" t="n">
        <f>ROUND(ROUND(F59,2)*ROUND(G59,2),2)</f>
        <v>162.48</v>
      </c>
    </row>
    <row r="60" customHeight="0" bestFit="1" ht="32">
      <c r="A60" s="7" t="inlineStr">
        <is>
          <r>
            <t xml:space="preserve">4.4.2</t>
          </r>
        </is>
      </c>
      <c r="B60" s="8" t="inlineStr">
        <is>
          <r>
            <t xml:space="preserve">94990</t>
          </r>
        </is>
      </c>
      <c r="C60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60" s="8" t="inlineStr">
        <is>
          <r>
            <t xml:space="preserve">SINAPI</t>
          </r>
        </is>
      </c>
      <c r="E60" s="8" t="inlineStr">
        <is>
          <r>
            <t xml:space="preserve">M3</t>
          </r>
        </is>
      </c>
      <c r="F60" s="10" t="n">
        <v>0.35</v>
      </c>
      <c r="G60" s="11" t="n">
        <v>801.81</v>
      </c>
      <c r="H60" s="12" t="n">
        <f>ROUND(ROUND(F60,2)*ROUND(G60,2),2)</f>
        <v>280.63</v>
      </c>
    </row>
    <row r="61" customHeight="1" ht="20">
      <c r="A61" s="5" t="inlineStr">
        <is>
          <r>
            <t xml:space="preserve">4.5</t>
          </r>
        </is>
      </c>
      <c r="B61" s="5" t="inlineStr">
        <is>
          <r>
            <t xml:space="preserve">MURETA</t>
          </r>
        </is>
      </c>
      <c r="C61" s="5" t="inlineStr"/>
      <c r="D61" s="5" t="inlineStr"/>
      <c r="E61" s="5" t="inlineStr"/>
      <c r="F61" s="5" t="inlineStr"/>
      <c r="G61" s="5" t="inlineStr"/>
      <c r="H61" s="6" t="n">
        <f>ROUND(SUM(H62:H70),2)</f>
        <v>6592.18</v>
      </c>
    </row>
    <row r="62" customHeight="0" bestFit="1" ht="20">
      <c r="A62" s="7" t="inlineStr">
        <is>
          <r>
            <t xml:space="preserve">4.5.1</t>
          </r>
        </is>
      </c>
      <c r="B62" s="8" t="inlineStr">
        <is>
          <r>
            <t xml:space="preserve">93358</t>
          </r>
        </is>
      </c>
      <c r="C62" s="9" t="inlineStr">
        <is>
          <r>
            <t xml:space="preserve">ESCAVAÇÃO MANUAL DE VALA. AF_09/2024</t>
          </r>
        </is>
      </c>
      <c r="D62" s="8" t="inlineStr">
        <is>
          <r>
            <t xml:space="preserve">SINAPI</t>
          </r>
        </is>
      </c>
      <c r="E62" s="8" t="inlineStr">
        <is>
          <r>
            <t xml:space="preserve">M3</t>
          </r>
        </is>
      </c>
      <c r="F62" s="10" t="n">
        <v>3.3</v>
      </c>
      <c r="G62" s="11" t="n">
        <v>95.25</v>
      </c>
      <c r="H62" s="12" t="n">
        <f>ROUND(ROUND(F62,2)*ROUND(G62,2),2)</f>
        <v>314.33</v>
      </c>
    </row>
    <row r="63" customHeight="1" ht="10">
      <c r="A63" s="2" t="inlineStr"/>
      <c r="B63" s="3" t="inlineStr">
        <is>
          <r>
            <t xml:space="preserve">
</t>
          </r>
        </is>
      </c>
      <c r="C63" s="3" t="inlineStr"/>
      <c r="D63" s="3" t="inlineStr"/>
      <c r="E63" s="3" t="inlineStr"/>
      <c r="F63" s="3" t="inlineStr"/>
      <c r="G63" s="3" t="inlineStr"/>
      <c r="H63" s="2" t="inlineStr"/>
    </row>
    <row r="64" customHeight="1" ht="22">
      <c r="A64" s="4" t="inlineStr">
        <is>
          <r>
            <t xml:space="preserve">ITEM</t>
          </r>
        </is>
      </c>
      <c r="B64" s="4" t="inlineStr">
        <is>
          <r>
            <t xml:space="preserve">CÓDIGO</t>
          </r>
        </is>
      </c>
      <c r="C64" s="4" t="inlineStr">
        <is>
          <r>
            <t xml:space="preserve">DESCRIÇÃO</t>
          </r>
        </is>
      </c>
      <c r="D64" s="4" t="inlineStr">
        <is>
          <r>
            <t xml:space="preserve">FONTE</t>
          </r>
        </is>
      </c>
      <c r="E64" s="4" t="inlineStr">
        <is>
          <r>
            <t xml:space="preserve">UND</t>
          </r>
        </is>
      </c>
      <c r="F64" s="4" t="inlineStr">
        <is>
          <r>
            <t xml:space="preserve">QUANTIDADE</t>
          </r>
        </is>
      </c>
      <c r="G64" s="4" t="inlineStr">
        <is>
          <r>
            <t xml:space="preserve">PREÇO
UNITÁRIO R$</t>
          </r>
        </is>
      </c>
      <c r="H64" s="4" t="inlineStr">
        <is>
          <r>
            <t xml:space="preserve">PREÇO
TOTAL R$</t>
          </r>
        </is>
      </c>
    </row>
    <row r="65" customHeight="0" bestFit="1" ht="20">
      <c r="A65" s="7" t="inlineStr">
        <is>
          <r>
            <t xml:space="preserve">4.5.2</t>
          </r>
        </is>
      </c>
      <c r="B65" s="8" t="inlineStr">
        <is>
          <r>
            <t xml:space="preserve">96616</t>
          </r>
        </is>
      </c>
      <c r="C65" s="9" t="inlineStr">
        <is>
          <r>
            <t xml:space="preserve">LASTRO DE CONCRETO MAGRO, APLICADO EM BLOCOS DE COROAMENTO OU SAPATAS. AF_01/2024</t>
          </r>
        </is>
      </c>
      <c r="D65" s="8" t="inlineStr">
        <is>
          <r>
            <t xml:space="preserve">SINAPI</t>
          </r>
        </is>
      </c>
      <c r="E65" s="8" t="inlineStr">
        <is>
          <r>
            <t xml:space="preserve">M3</t>
          </r>
        </is>
      </c>
      <c r="F65" s="10" t="n">
        <v>0.3</v>
      </c>
      <c r="G65" s="11" t="n">
        <v>830.8</v>
      </c>
      <c r="H65" s="12" t="n">
        <f>ROUND(ROUND(F65,2)*ROUND(G65,2),2)</f>
        <v>249.24</v>
      </c>
    </row>
    <row r="66" customHeight="0" bestFit="1" ht="20">
      <c r="A66" s="7" t="inlineStr">
        <is>
          <r>
            <t xml:space="preserve">4.5.3</t>
          </r>
        </is>
      </c>
      <c r="B66" s="8" t="inlineStr">
        <is>
          <r>
            <t xml:space="preserve">94319</t>
          </r>
        </is>
      </c>
      <c r="C66" s="9" t="inlineStr">
        <is>
          <r>
            <t xml:space="preserve">ATERRO MANUAL DE VALAS COM SOLO ARGILO-ARENOSO. AF_08/2023</t>
          </r>
        </is>
      </c>
      <c r="D66" s="8" t="inlineStr">
        <is>
          <r>
            <t xml:space="preserve">SINAPI</t>
          </r>
        </is>
      </c>
      <c r="E66" s="8" t="inlineStr">
        <is>
          <r>
            <t xml:space="preserve">M3</t>
          </r>
        </is>
      </c>
      <c r="F66" s="10" t="n">
        <v>2.0</v>
      </c>
      <c r="G66" s="11" t="n">
        <v>81.24</v>
      </c>
      <c r="H66" s="12" t="n">
        <f>ROUND(ROUND(F66,2)*ROUND(G66,2),2)</f>
        <v>162.48</v>
      </c>
    </row>
    <row r="67" customHeight="0" bestFit="1" ht="32">
      <c r="A67" s="7" t="inlineStr">
        <is>
          <r>
            <t xml:space="preserve">4.5.4</t>
          </r>
        </is>
      </c>
      <c r="B67" s="8" t="inlineStr">
        <is>
          <r>
            <t xml:space="preserve">103800</t>
          </r>
        </is>
      </c>
      <c r="C67" s="9" t="inlineStr">
        <is>
          <r>
            <t xml:space="preserve">PEDRA ARGAMASSADA COM CIMENTO E AREIA 1:3, 40% DE ARGAMASSA EM VOLUME - AREIA E PEDRA DE MÃO COMERCIAIS - FORNECIMENTO E ASSENTAMENTO. AF_08/2022</t>
          </r>
        </is>
      </c>
      <c r="D67" s="8" t="inlineStr">
        <is>
          <r>
            <t xml:space="preserve">SINAPI</t>
          </r>
        </is>
      </c>
      <c r="E67" s="8" t="inlineStr">
        <is>
          <r>
            <t xml:space="preserve">M3</t>
          </r>
        </is>
      </c>
      <c r="F67" s="10" t="n">
        <v>8.5</v>
      </c>
      <c r="G67" s="11" t="n">
        <v>538.47</v>
      </c>
      <c r="H67" s="12" t="n">
        <f>ROUND(ROUND(F67,2)*ROUND(G67,2),2)</f>
        <v>4577.0</v>
      </c>
    </row>
    <row r="68" customHeight="0" bestFit="1" ht="20">
      <c r="A68" s="7" t="inlineStr">
        <is>
          <r>
            <t xml:space="preserve">4.5.5</t>
          </r>
        </is>
      </c>
      <c r="B68" s="8" t="inlineStr">
        <is>
          <r>
            <t xml:space="preserve">CP-06.01.10-PMSLM</t>
          </r>
        </is>
      </c>
      <c r="C68" s="9" t="inlineStr">
        <is>
          <r>
            <t xml:space="preserve">CARGA E TRANSP. MANUAL HORIZONTAL EM CARRO DE MAO, DE MATERIAIS A GRANEL, P/ DISTANCIAS ATE 30m</t>
          </r>
        </is>
      </c>
      <c r="D68" s="8" t="inlineStr">
        <is>
          <r>
            <t xml:space="preserve">Composições Próprias</t>
          </r>
        </is>
      </c>
      <c r="E68" s="8" t="inlineStr">
        <is>
          <r>
            <t xml:space="preserve">M3</t>
          </r>
        </is>
      </c>
      <c r="F68" s="10" t="n">
        <v>8.5</v>
      </c>
      <c r="G68" s="11" t="n">
        <v>36.12</v>
      </c>
      <c r="H68" s="12" t="n">
        <f>ROUND(ROUND(F68,2)*ROUND(G68,2),2)</f>
        <v>307.02</v>
      </c>
    </row>
    <row r="69" customHeight="0" bestFit="1" ht="32">
      <c r="A69" s="7" t="inlineStr">
        <is>
          <r>
            <t xml:space="preserve">4.5.6</t>
          </r>
        </is>
      </c>
      <c r="B69" s="8" t="inlineStr">
        <is>
          <r>
            <t xml:space="preserve">100974</t>
          </r>
        </is>
      </c>
      <c r="C69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69" s="8" t="inlineStr">
        <is>
          <r>
            <t xml:space="preserve">SINAPI</t>
          </r>
        </is>
      </c>
      <c r="E69" s="8" t="inlineStr">
        <is>
          <r>
            <t xml:space="preserve">M3</t>
          </r>
        </is>
      </c>
      <c r="F69" s="10" t="n">
        <v>11.9</v>
      </c>
      <c r="G69" s="11" t="n">
        <v>8.43</v>
      </c>
      <c r="H69" s="12" t="n">
        <f>ROUND(ROUND(F69,2)*ROUND(G69,2),2)</f>
        <v>100.32</v>
      </c>
    </row>
    <row r="70" customHeight="0" bestFit="1" ht="24">
      <c r="A70" s="7" t="inlineStr">
        <is>
          <r>
            <t xml:space="preserve">4.5.7</t>
          </r>
        </is>
      </c>
      <c r="B70" s="8" t="inlineStr">
        <is>
          <r>
            <t xml:space="preserve">95875</t>
          </r>
        </is>
      </c>
      <c r="C70" s="9" t="inlineStr">
        <is>
          <r>
            <t xml:space="preserve">TRANSPORTE COM CAMINHÃO BASCULANTE DE 10 M³, EM VIA URBANA PAVIMENTADA, DMT ATÉ 30 KM (UNIDADE: M3XKM). AF_07/2020</t>
          </r>
        </is>
      </c>
      <c r="D70" s="8" t="inlineStr">
        <is>
          <r>
            <t xml:space="preserve">SINAPI</t>
          </r>
        </is>
      </c>
      <c r="E70" s="8" t="inlineStr">
        <is>
          <r>
            <t xml:space="preserve">M3XKM</t>
          </r>
        </is>
      </c>
      <c r="F70" s="10" t="n">
        <v>357.0</v>
      </c>
      <c r="G70" s="11" t="n">
        <v>2.47</v>
      </c>
      <c r="H70" s="12" t="n">
        <f>ROUND(ROUND(F70,2)*ROUND(G70,2),2)</f>
        <v>881.79</v>
      </c>
    </row>
    <row r="71" customHeight="1" ht="20">
      <c r="A71" s="5" t="inlineStr">
        <is>
          <r>
            <t xml:space="preserve">4.6</t>
          </r>
        </is>
      </c>
      <c r="B71" s="5" t="inlineStr">
        <is>
          <r>
            <t xml:space="preserve">SINALIZAÇÃO</t>
          </r>
        </is>
      </c>
      <c r="C71" s="5" t="inlineStr"/>
      <c r="D71" s="5" t="inlineStr"/>
      <c r="E71" s="5" t="inlineStr"/>
      <c r="F71" s="5" t="inlineStr"/>
      <c r="G71" s="5" t="inlineStr"/>
      <c r="H71" s="6" t="n">
        <f>ROUND(SUM(H72:H73),2)</f>
        <v>322.36</v>
      </c>
    </row>
    <row r="72" customHeight="0" bestFit="1" ht="20">
      <c r="A72" s="7" t="inlineStr">
        <is>
          <r>
            <t xml:space="preserve">4.6.1</t>
          </r>
        </is>
      </c>
      <c r="B72" s="8" t="inlineStr">
        <is>
          <r>
            <t xml:space="preserve">CP-S02555-PMSLM</t>
          </r>
        </is>
      </c>
      <c r="C72" s="9" t="inlineStr">
        <is>
          <r>
            <t xml:space="preserve">PLACA 20X45 CM EM CHAPA ESMALTADA PARA IDENTIFICAÇÃO DE LOGRADOUROS</t>
          </r>
        </is>
      </c>
      <c r="D72" s="8" t="inlineStr">
        <is>
          <r>
            <t xml:space="preserve">Composições Próprias</t>
          </r>
        </is>
      </c>
      <c r="E72" s="8" t="inlineStr">
        <is>
          <r>
            <t xml:space="preserve">UN</t>
          </r>
        </is>
      </c>
      <c r="F72" s="10" t="n">
        <v>2.0</v>
      </c>
      <c r="G72" s="11" t="n">
        <v>142.78</v>
      </c>
      <c r="H72" s="12" t="n">
        <f>ROUND(ROUND(F72,2)*ROUND(G72,2),2)</f>
        <v>285.56</v>
      </c>
    </row>
    <row r="73" customHeight="0" bestFit="1" ht="20">
      <c r="A73" s="7" t="inlineStr">
        <is>
          <r>
            <t xml:space="preserve">4.6.2</t>
          </r>
        </is>
      </c>
      <c r="B73" s="8" t="inlineStr">
        <is>
          <r>
            <t xml:space="preserve">102498</t>
          </r>
        </is>
      </c>
      <c r="C73" s="9" t="inlineStr">
        <is>
          <r>
            <t xml:space="preserve">PINTURA DE MEIO-FIO COM TINTA BRANCA A BASE DE CAL (CAIAÇÃO). AF_05/2021</t>
          </r>
        </is>
      </c>
      <c r="D73" s="8" t="inlineStr">
        <is>
          <r>
            <t xml:space="preserve">SINAPI</t>
          </r>
        </is>
      </c>
      <c r="E73" s="8" t="inlineStr">
        <is>
          <r>
            <t xml:space="preserve">M</t>
          </r>
        </is>
      </c>
      <c r="F73" s="10" t="n">
        <v>20.0</v>
      </c>
      <c r="G73" s="11" t="n">
        <v>1.84</v>
      </c>
      <c r="H73" s="12" t="n">
        <f>ROUND(ROUND(F73,2)*ROUND(G73,2),2)</f>
        <v>36.8</v>
      </c>
    </row>
    <row r="74" customHeight="1" ht="20">
      <c r="A74" s="5" t="inlineStr">
        <is>
          <r>
            <t xml:space="preserve">5</t>
          </r>
        </is>
      </c>
      <c r="B74" s="5" t="inlineStr">
        <is>
          <r>
            <t xml:space="preserve">RUA DO TREM</t>
          </r>
        </is>
      </c>
      <c r="C74" s="5" t="inlineStr"/>
      <c r="D74" s="5" t="inlineStr"/>
      <c r="E74" s="5" t="inlineStr"/>
      <c r="F74" s="5" t="inlineStr"/>
      <c r="G74" s="5" t="inlineStr"/>
      <c r="H74" s="6" t="n">
        <f>ROUND(H75+H82+H89+H92+H99,2)</f>
        <v>77913.9</v>
      </c>
    </row>
    <row r="75" customHeight="1" ht="20">
      <c r="A75" s="5" t="inlineStr">
        <is>
          <r>
            <t xml:space="preserve">5.1</t>
          </r>
        </is>
      </c>
      <c r="B75" s="5" t="inlineStr">
        <is>
          <r>
            <t xml:space="preserve">MOVIMENTAÇÃO DE TERRA</t>
          </r>
        </is>
      </c>
      <c r="C75" s="5" t="inlineStr"/>
      <c r="D75" s="5" t="inlineStr"/>
      <c r="E75" s="5" t="inlineStr"/>
      <c r="F75" s="5" t="inlineStr"/>
      <c r="G75" s="5" t="inlineStr"/>
      <c r="H75" s="6" t="n">
        <f>ROUND(SUM(H76:H81),2)</f>
        <v>14791.83</v>
      </c>
    </row>
    <row r="76" customHeight="0" bestFit="1" ht="24">
      <c r="A76" s="7" t="inlineStr">
        <is>
          <r>
            <t xml:space="preserve">5.1.1</t>
          </r>
        </is>
      </c>
      <c r="B76" s="8" t="inlineStr">
        <is>
          <r>
            <t xml:space="preserve">CP-19.07.580-PMSLM</t>
          </r>
        </is>
      </c>
      <c r="C76" s="9" t="inlineStr">
        <is>
          <r>
            <t xml:space="preserve">REBAIXAMENTO DE PENA D'ÁGUA, INCLUINDO COMPLEMENTO DE TUBULAÇÃO, CONEXÕES, ESCAVAÇÃO E REATERRO.</t>
          </r>
        </is>
      </c>
      <c r="D76" s="8" t="inlineStr">
        <is>
          <r>
            <t xml:space="preserve">Composições Próprias</t>
          </r>
        </is>
      </c>
      <c r="E76" s="8" t="inlineStr">
        <is>
          <r>
            <t xml:space="preserve">UND</t>
          </r>
        </is>
      </c>
      <c r="F76" s="10" t="n">
        <v>14.0</v>
      </c>
      <c r="G76" s="11" t="n">
        <v>109.09</v>
      </c>
      <c r="H76" s="12" t="n">
        <f>ROUND(ROUND(F76,2)*ROUND(G76,2),2)</f>
        <v>1527.26</v>
      </c>
    </row>
    <row r="77" customHeight="0" bestFit="1" ht="24">
      <c r="A77" s="7" t="inlineStr">
        <is>
          <r>
            <t xml:space="preserve">5.1.2</t>
          </r>
        </is>
      </c>
      <c r="B77" s="8" t="inlineStr">
        <is>
          <r>
            <t xml:space="preserve">100576</t>
          </r>
        </is>
      </c>
      <c r="C77" s="9" t="inlineStr">
        <is>
          <r>
            <t xml:space="preserve">REGULARIZAÇÃO E COMPACTAÇÃO DE SUBLEITO DE SOLO PREDOMINANTEMENTE ARGILOSO, PARA OBRAS DE CONSTRUÇÃO DE PAVIMENTOS. AF_09/2024</t>
          </r>
        </is>
      </c>
      <c r="D77" s="8" t="inlineStr">
        <is>
          <r>
            <t xml:space="preserve">SINAPI</t>
          </r>
        </is>
      </c>
      <c r="E77" s="8" t="inlineStr">
        <is>
          <r>
            <t xml:space="preserve">M2</t>
          </r>
        </is>
      </c>
      <c r="F77" s="10" t="n">
        <v>304.83</v>
      </c>
      <c r="G77" s="11" t="n">
        <v>2.77</v>
      </c>
      <c r="H77" s="12" t="n">
        <f>ROUND(ROUND(F77,2)*ROUND(G77,2),2)</f>
        <v>844.38</v>
      </c>
    </row>
    <row r="78" customHeight="0" bestFit="1" ht="32">
      <c r="A78" s="7" t="inlineStr">
        <is>
          <r>
            <t xml:space="preserve">5.1.3</t>
          </r>
        </is>
      </c>
      <c r="B78" s="8" t="inlineStr">
        <is>
          <r>
            <t xml:space="preserve">96396</t>
          </r>
        </is>
      </c>
      <c r="C78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78" s="8" t="inlineStr">
        <is>
          <r>
            <t xml:space="preserve">SINAPI</t>
          </r>
        </is>
      </c>
      <c r="E78" s="8" t="inlineStr">
        <is>
          <r>
            <t xml:space="preserve">M3</t>
          </r>
        </is>
      </c>
      <c r="F78" s="10" t="n">
        <v>36.58</v>
      </c>
      <c r="G78" s="11" t="n">
        <v>187.35</v>
      </c>
      <c r="H78" s="12" t="n">
        <f>ROUND(ROUND(F78,2)*ROUND(G78,2),2)</f>
        <v>6853.26</v>
      </c>
    </row>
    <row r="79" customHeight="0" bestFit="1" ht="20">
      <c r="A79" s="7" t="inlineStr">
        <is>
          <r>
            <t xml:space="preserve">5.1.4</t>
          </r>
        </is>
      </c>
      <c r="B79" s="8" t="inlineStr">
        <is>
          <r>
            <t xml:space="preserve">CP-S03240-PMSLM</t>
          </r>
        </is>
      </c>
      <c r="C79" s="9" t="inlineStr">
        <is>
          <r>
            <t xml:space="preserve">DEMOLIÇÃO DE PISO DE ALTA RESISTÊNCIA (FONTE: ORSE - SE - 2023/03 - S03240)</t>
          </r>
        </is>
      </c>
      <c r="D79" s="8" t="inlineStr">
        <is>
          <r>
            <t xml:space="preserve">Composições Próprias</t>
          </r>
        </is>
      </c>
      <c r="E79" s="8" t="inlineStr">
        <is>
          <r>
            <t xml:space="preserve">M2</t>
          </r>
        </is>
      </c>
      <c r="F79" s="10" t="n">
        <v>6.0</v>
      </c>
      <c r="G79" s="11" t="n">
        <v>27.06</v>
      </c>
      <c r="H79" s="12" t="n">
        <f>ROUND(ROUND(F79,2)*ROUND(G79,2),2)</f>
        <v>162.36</v>
      </c>
    </row>
    <row r="80" customHeight="0" bestFit="1" ht="32">
      <c r="A80" s="7" t="inlineStr">
        <is>
          <r>
            <t xml:space="preserve">5.1.5</t>
          </r>
        </is>
      </c>
      <c r="B80" s="8" t="inlineStr">
        <is>
          <r>
            <t xml:space="preserve">100974</t>
          </r>
        </is>
      </c>
      <c r="C80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80" s="8" t="inlineStr">
        <is>
          <r>
            <t xml:space="preserve">SINAPI</t>
          </r>
        </is>
      </c>
      <c r="E80" s="8" t="inlineStr">
        <is>
          <r>
            <t xml:space="preserve">M3</t>
          </r>
        </is>
      </c>
      <c r="F80" s="10" t="n">
        <v>120.54</v>
      </c>
      <c r="G80" s="11" t="n">
        <v>8.43</v>
      </c>
      <c r="H80" s="12" t="n">
        <f>ROUND(ROUND(F80,2)*ROUND(G80,2),2)</f>
        <v>1016.15</v>
      </c>
    </row>
    <row r="81" customHeight="0" bestFit="1" ht="24">
      <c r="A81" s="7" t="inlineStr">
        <is>
          <r>
            <t xml:space="preserve">5.1.6</t>
          </r>
        </is>
      </c>
      <c r="B81" s="8" t="inlineStr">
        <is>
          <r>
            <t xml:space="preserve">95875</t>
          </r>
        </is>
      </c>
      <c r="C81" s="9" t="inlineStr">
        <is>
          <r>
            <t xml:space="preserve">TRANSPORTE COM CAMINHÃO BASCULANTE DE 10 M³, EM VIA URBANA PAVIMENTADA, DMT ATÉ 30 KM (UNIDADE: M3XKM). AF_07/2020</t>
          </r>
        </is>
      </c>
      <c r="D81" s="8" t="inlineStr">
        <is>
          <r>
            <t xml:space="preserve">SINAPI</t>
          </r>
        </is>
      </c>
      <c r="E81" s="8" t="inlineStr">
        <is>
          <r>
            <t xml:space="preserve">M3XKM</t>
          </r>
        </is>
      </c>
      <c r="F81" s="10" t="n">
        <v>1776.69</v>
      </c>
      <c r="G81" s="11" t="n">
        <v>2.47</v>
      </c>
      <c r="H81" s="12" t="n">
        <f>ROUND(ROUND(F81,2)*ROUND(G81,2),2)</f>
        <v>4388.42</v>
      </c>
    </row>
    <row r="82" customHeight="1" ht="20">
      <c r="A82" s="5" t="inlineStr">
        <is>
          <r>
            <t xml:space="preserve">5.2</t>
          </r>
        </is>
      </c>
      <c r="B82" s="5" t="inlineStr">
        <is>
          <r>
            <t xml:space="preserve">DRENAGEM</t>
          </r>
        </is>
      </c>
      <c r="C82" s="5" t="inlineStr"/>
      <c r="D82" s="5" t="inlineStr"/>
      <c r="E82" s="5" t="inlineStr"/>
      <c r="F82" s="5" t="inlineStr"/>
      <c r="G82" s="5" t="inlineStr"/>
      <c r="H82" s="6" t="n">
        <f>ROUND(SUM(H83:H88),2)</f>
        <v>16056.57</v>
      </c>
    </row>
    <row r="83" customHeight="0" bestFit="1" ht="20">
      <c r="A83" s="7" t="inlineStr">
        <is>
          <r>
            <t xml:space="preserve">5.2.1</t>
          </r>
        </is>
      </c>
      <c r="B83" s="8" t="inlineStr">
        <is>
          <r>
            <t xml:space="preserve">93358</t>
          </r>
        </is>
      </c>
      <c r="C83" s="9" t="inlineStr">
        <is>
          <r>
            <t xml:space="preserve">ESCAVAÇÃO MANUAL DE VALA. AF_09/2024</t>
          </r>
        </is>
      </c>
      <c r="D83" s="8" t="inlineStr">
        <is>
          <r>
            <t xml:space="preserve">SINAPI</t>
          </r>
        </is>
      </c>
      <c r="E83" s="8" t="inlineStr">
        <is>
          <r>
            <t xml:space="preserve">M3</t>
          </r>
        </is>
      </c>
      <c r="F83" s="10" t="n">
        <v>7.0</v>
      </c>
      <c r="G83" s="11" t="n">
        <v>95.25</v>
      </c>
      <c r="H83" s="12" t="n">
        <f>ROUND(ROUND(F83,2)*ROUND(G83,2),2)</f>
        <v>666.75</v>
      </c>
    </row>
    <row r="84" customHeight="0" bestFit="1" ht="32">
      <c r="A84" s="7" t="inlineStr">
        <is>
          <r>
            <t xml:space="preserve">5.2.2</t>
          </r>
        </is>
      </c>
      <c r="B84" s="8" t="inlineStr">
        <is>
          <r>
            <t xml:space="preserve">99260</t>
          </r>
        </is>
      </c>
      <c r="C84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84" s="8" t="inlineStr">
        <is>
          <r>
            <t xml:space="preserve">SINAPI</t>
          </r>
        </is>
      </c>
      <c r="E84" s="8" t="inlineStr">
        <is>
          <r>
            <t xml:space="preserve">UN</t>
          </r>
        </is>
      </c>
      <c r="F84" s="10" t="n">
        <v>4.0</v>
      </c>
      <c r="G84" s="11" t="n">
        <v>452.89</v>
      </c>
      <c r="H84" s="12" t="n">
        <f>ROUND(ROUND(F84,2)*ROUND(G84,2),2)</f>
        <v>1811.56</v>
      </c>
    </row>
    <row r="85" customHeight="0" bestFit="1" ht="24">
      <c r="A85" s="7" t="inlineStr">
        <is>
          <r>
            <t xml:space="preserve">5.2.3</t>
          </r>
        </is>
      </c>
      <c r="B85" s="8" t="inlineStr">
        <is>
          <r>
            <t xml:space="preserve">104166</t>
          </r>
        </is>
      </c>
      <c r="C85" s="9" t="inlineStr">
        <is>
          <r>
            <t xml:space="preserve">TUBO PVC, SÉRIE R, ÁGUA PLUVIAL, DN 150 MM, FORNECIDO E INSTALADO EM RAMAL DE ENCAMINHAMENTO. AF_06/2022</t>
          </r>
        </is>
      </c>
      <c r="D85" s="8" t="inlineStr">
        <is>
          <r>
            <t xml:space="preserve">SINAPI</t>
          </r>
        </is>
      </c>
      <c r="E85" s="8" t="inlineStr">
        <is>
          <r>
            <t xml:space="preserve">M</t>
          </r>
        </is>
      </c>
      <c r="F85" s="10" t="n">
        <v>35.0</v>
      </c>
      <c r="G85" s="11" t="n">
        <v>63.0</v>
      </c>
      <c r="H85" s="12" t="n">
        <f>ROUND(ROUND(F85,2)*ROUND(G85,2),2)</f>
        <v>2205.0</v>
      </c>
    </row>
    <row r="86" customHeight="0" bestFit="1" ht="40">
      <c r="A86" s="7" t="inlineStr">
        <is>
          <r>
            <t xml:space="preserve">5.2.4</t>
          </r>
        </is>
      </c>
      <c r="B86" s="8" t="inlineStr">
        <is>
          <r>
            <t xml:space="preserve">92212</t>
          </r>
        </is>
      </c>
      <c r="C86" s="9" t="inlineStr">
        <is>
          <r>
            <t xml:space="preserve">TUBO DE CONCRETO PARA REDES COLETORAS DE ÁGUAS PLUVIAIS, DIÂMETRO DE 600 MM, JUNTA RÍGIDA, INSTALADO EM LOCAL COM BAIXO NÍVEL DE INTERFERÊNCIAS - FORNECIMENTO E ASSENTAMENTO. AF_03/2024</t>
          </r>
        </is>
      </c>
      <c r="D86" s="8" t="inlineStr">
        <is>
          <r>
            <t xml:space="preserve">SINAPI</t>
          </r>
        </is>
      </c>
      <c r="E86" s="8" t="inlineStr">
        <is>
          <r>
            <t xml:space="preserve">M</t>
          </r>
        </is>
      </c>
      <c r="F86" s="10" t="n">
        <v>35.0</v>
      </c>
      <c r="G86" s="11" t="n">
        <v>247.44</v>
      </c>
      <c r="H86" s="12" t="n">
        <f>ROUND(ROUND(F86,2)*ROUND(G86,2),2)</f>
        <v>8660.4</v>
      </c>
    </row>
    <row r="87" customHeight="0" bestFit="1" ht="24">
      <c r="A87" s="7" t="inlineStr">
        <is>
          <r>
            <t xml:space="preserve">5.2.5</t>
          </r>
        </is>
      </c>
      <c r="B87" s="8" t="inlineStr">
        <is>
          <r>
            <t xml:space="preserve">102750</t>
          </r>
        </is>
      </c>
      <c r="C87" s="9" t="inlineStr">
        <is>
          <r>
            <t xml:space="preserve">BOCA PARA BUEIRO SIMPLES TUBULAR D = 60 CM EM CONCRETO, ALAS COM ESCONSIDADE DE 30°, INCLUINDO FÔRMAS E MATERIAIS. AF_07/2021</t>
          </r>
        </is>
      </c>
      <c r="D87" s="8" t="inlineStr">
        <is>
          <r>
            <t xml:space="preserve">SINAPI</t>
          </r>
        </is>
      </c>
      <c r="E87" s="8" t="inlineStr">
        <is>
          <r>
            <t xml:space="preserve">UN</t>
          </r>
        </is>
      </c>
      <c r="F87" s="10" t="n">
        <v>1.0</v>
      </c>
      <c r="G87" s="11" t="n">
        <v>2645.22</v>
      </c>
      <c r="H87" s="12" t="n">
        <f>ROUND(ROUND(F87,2)*ROUND(G87,2),2)</f>
        <v>2645.22</v>
      </c>
    </row>
    <row r="88" customHeight="0" bestFit="1" ht="24">
      <c r="A88" s="7" t="inlineStr">
        <is>
          <r>
            <t xml:space="preserve">5.2.6</t>
          </r>
        </is>
      </c>
      <c r="B88" s="8" t="inlineStr">
        <is>
          <r>
            <t xml:space="preserve">CP-19.07.580-PMSLM</t>
          </r>
        </is>
      </c>
      <c r="C88" s="9" t="inlineStr">
        <is>
          <r>
            <t xml:space="preserve">REBAIXAMENTO DE PENA D'ÁGUA, INCLUINDO COMPLEMENTO DE TUBULAÇÃO, CONEXÕES, ESCAVAÇÃO E REATERRO.</t>
          </r>
        </is>
      </c>
      <c r="D88" s="8" t="inlineStr">
        <is>
          <r>
            <t xml:space="preserve">Composições Próprias</t>
          </r>
        </is>
      </c>
      <c r="E88" s="8" t="inlineStr">
        <is>
          <r>
            <t xml:space="preserve">UND</t>
          </r>
        </is>
      </c>
      <c r="F88" s="10" t="n">
        <v>0.62</v>
      </c>
      <c r="G88" s="11" t="n">
        <v>109.09</v>
      </c>
      <c r="H88" s="12" t="n">
        <f>ROUND(ROUND(F88,2)*ROUND(G88,2),2)</f>
        <v>67.64</v>
      </c>
    </row>
    <row r="89" customHeight="1" ht="20">
      <c r="A89" s="5" t="inlineStr">
        <is>
          <r>
            <t xml:space="preserve">5.3</t>
          </r>
        </is>
      </c>
      <c r="B89" s="5" t="inlineStr">
        <is>
          <r>
            <t xml:space="preserve">PASSEIO</t>
          </r>
        </is>
      </c>
      <c r="C89" s="5" t="inlineStr"/>
      <c r="D89" s="5" t="inlineStr"/>
      <c r="E89" s="5" t="inlineStr"/>
      <c r="F89" s="5" t="inlineStr"/>
      <c r="G89" s="5" t="inlineStr"/>
      <c r="H89" s="6" t="n">
        <f>ROUND(SUM(H90:H91),2)</f>
        <v>8632.68</v>
      </c>
    </row>
    <row r="90" customHeight="0" bestFit="1" ht="20">
      <c r="A90" s="7" t="inlineStr">
        <is>
          <r>
            <t xml:space="preserve">5.3.1</t>
          </r>
        </is>
      </c>
      <c r="B90" s="8" t="inlineStr">
        <is>
          <r>
            <t xml:space="preserve">94319</t>
          </r>
        </is>
      </c>
      <c r="C90" s="9" t="inlineStr">
        <is>
          <r>
            <t xml:space="preserve">ATERRO MANUAL DE VALAS COM SOLO ARGILO-ARENOSO. AF_08/2023</t>
          </r>
        </is>
      </c>
      <c r="D90" s="8" t="inlineStr">
        <is>
          <r>
            <t xml:space="preserve">SINAPI</t>
          </r>
        </is>
      </c>
      <c r="E90" s="8" t="inlineStr">
        <is>
          <r>
            <t xml:space="preserve">M3</t>
          </r>
        </is>
      </c>
      <c r="F90" s="10" t="n">
        <v>23.85</v>
      </c>
      <c r="G90" s="11" t="n">
        <v>81.24</v>
      </c>
      <c r="H90" s="12" t="n">
        <f>ROUND(ROUND(F90,2)*ROUND(G90,2),2)</f>
        <v>1937.57</v>
      </c>
    </row>
    <row r="91" customHeight="0" bestFit="1" ht="32">
      <c r="A91" s="7" t="inlineStr">
        <is>
          <r>
            <t xml:space="preserve">5.3.2</t>
          </r>
        </is>
      </c>
      <c r="B91" s="8" t="inlineStr">
        <is>
          <r>
            <t xml:space="preserve">94990</t>
          </r>
        </is>
      </c>
      <c r="C91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91" s="8" t="inlineStr">
        <is>
          <r>
            <t xml:space="preserve">SINAPI</t>
          </r>
        </is>
      </c>
      <c r="E91" s="8" t="inlineStr">
        <is>
          <r>
            <t xml:space="preserve">M3</t>
          </r>
        </is>
      </c>
      <c r="F91" s="10" t="n">
        <v>8.35</v>
      </c>
      <c r="G91" s="11" t="n">
        <v>801.81</v>
      </c>
      <c r="H91" s="12" t="n">
        <f>ROUND(ROUND(F91,2)*ROUND(G91,2),2)</f>
        <v>6695.11</v>
      </c>
    </row>
    <row r="92" customHeight="1" ht="20">
      <c r="A92" s="5" t="inlineStr">
        <is>
          <r>
            <t xml:space="preserve">5.4</t>
          </r>
        </is>
      </c>
      <c r="B92" s="5" t="inlineStr">
        <is>
          <r>
            <t xml:space="preserve">PAVIMENTAÇÃO</t>
          </r>
        </is>
      </c>
      <c r="C92" s="5" t="inlineStr"/>
      <c r="D92" s="5" t="inlineStr"/>
      <c r="E92" s="5" t="inlineStr"/>
      <c r="F92" s="5" t="inlineStr"/>
      <c r="G92" s="5" t="inlineStr"/>
      <c r="H92" s="6" t="n">
        <f>ROUND(SUM(H93:H98),2)</f>
        <v>37872.99</v>
      </c>
    </row>
    <row r="93" customHeight="0" bestFit="1" ht="24">
      <c r="A93" s="7" t="inlineStr">
        <is>
          <r>
            <t xml:space="preserve">5.4.1</t>
          </r>
        </is>
      </c>
      <c r="B93" s="8" t="inlineStr">
        <is>
          <r>
            <t xml:space="preserve">CP-78472-PMSLM</t>
          </r>
        </is>
      </c>
      <c r="C93" s="9" t="inlineStr">
        <is>
          <r>
            <t xml:space="preserve">SERVICOS TOPOGRAFICOS PARA PAVIMENTACAO, INCLUSIVE NOTA DE SERVICOS, ACOMPANHAMENTO E GREIDE (FONTE: SINAPI - PE - 2020/01 - 78472)</t>
          </r>
        </is>
      </c>
      <c r="D93" s="8" t="inlineStr">
        <is>
          <r>
            <t xml:space="preserve">Composições Próprias</t>
          </r>
        </is>
      </c>
      <c r="E93" s="8" t="inlineStr">
        <is>
          <r>
            <t xml:space="preserve">M2</t>
          </r>
        </is>
      </c>
      <c r="F93" s="10" t="n">
        <v>290.67</v>
      </c>
      <c r="G93" s="11" t="n">
        <v>0.42</v>
      </c>
      <c r="H93" s="12" t="n">
        <f>ROUND(ROUND(F93,2)*ROUND(G93,2),2)</f>
        <v>122.08</v>
      </c>
    </row>
    <row r="94" customHeight="0" bestFit="1" ht="32">
      <c r="A94" s="7" t="inlineStr">
        <is>
          <r>
            <t xml:space="preserve">5.4.2</t>
          </r>
        </is>
      </c>
      <c r="B94" s="8" t="inlineStr">
        <is>
          <r>
            <t xml:space="preserve">94273</t>
          </r>
        </is>
      </c>
      <c r="C94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94" s="8" t="inlineStr">
        <is>
          <r>
            <t xml:space="preserve">SINAPI</t>
          </r>
        </is>
      </c>
      <c r="E94" s="8" t="inlineStr">
        <is>
          <r>
            <t xml:space="preserve">M</t>
          </r>
        </is>
      </c>
      <c r="F94" s="10" t="n">
        <v>149.06</v>
      </c>
      <c r="G94" s="11" t="n">
        <v>50.53</v>
      </c>
      <c r="H94" s="12" t="n">
        <f>ROUND(ROUND(F94,2)*ROUND(G94,2),2)</f>
        <v>7532.0</v>
      </c>
    </row>
    <row r="95" customHeight="0" bestFit="1" ht="24">
      <c r="A95" s="7" t="inlineStr">
        <is>
          <r>
            <t xml:space="preserve">5.4.3</t>
          </r>
        </is>
      </c>
      <c r="B95" s="8" t="inlineStr">
        <is>
          <r>
            <t xml:space="preserve">101169</t>
          </r>
        </is>
      </c>
      <c r="C95" s="9" t="inlineStr">
        <is>
          <r>
            <t xml:space="preserve">EXECUÇÃO DE PAVIMENTO EM PARALELEPÍPEDOS, REJUNTAMENTO COM ARGAMASSA TRAÇO 1:3 (CIMENTO E AREIA). AF_05/2020</t>
          </r>
        </is>
      </c>
      <c r="D95" s="8" t="inlineStr">
        <is>
          <r>
            <t xml:space="preserve">SINAPI</t>
          </r>
        </is>
      </c>
      <c r="E95" s="8" t="inlineStr">
        <is>
          <r>
            <t xml:space="preserve">M2</t>
          </r>
        </is>
      </c>
      <c r="F95" s="10" t="n">
        <v>275.76</v>
      </c>
      <c r="G95" s="11" t="n">
        <v>91.53</v>
      </c>
      <c r="H95" s="12" t="n">
        <f>ROUND(ROUND(F95,2)*ROUND(G95,2),2)</f>
        <v>25240.31</v>
      </c>
    </row>
    <row r="96" customHeight="1" ht="10">
      <c r="A96" s="2" t="inlineStr"/>
      <c r="B96" s="3" t="inlineStr">
        <is>
          <r>
            <t xml:space="preserve">
</t>
          </r>
        </is>
      </c>
      <c r="C96" s="3" t="inlineStr"/>
      <c r="D96" s="3" t="inlineStr"/>
      <c r="E96" s="3" t="inlineStr"/>
      <c r="F96" s="3" t="inlineStr"/>
      <c r="G96" s="3" t="inlineStr"/>
      <c r="H96" s="2" t="inlineStr"/>
    </row>
    <row r="97" customHeight="1" ht="22">
      <c r="A97" s="4" t="inlineStr">
        <is>
          <r>
            <t xml:space="preserve">ITEM</t>
          </r>
        </is>
      </c>
      <c r="B97" s="4" t="inlineStr">
        <is>
          <r>
            <t xml:space="preserve">CÓDIGO</t>
          </r>
        </is>
      </c>
      <c r="C97" s="4" t="inlineStr">
        <is>
          <r>
            <t xml:space="preserve">DESCRIÇÃO</t>
          </r>
        </is>
      </c>
      <c r="D97" s="4" t="inlineStr">
        <is>
          <r>
            <t xml:space="preserve">FONTE</t>
          </r>
        </is>
      </c>
      <c r="E97" s="4" t="inlineStr">
        <is>
          <r>
            <t xml:space="preserve">UND</t>
          </r>
        </is>
      </c>
      <c r="F97" s="4" t="inlineStr">
        <is>
          <r>
            <t xml:space="preserve">QUANTIDADE</t>
          </r>
        </is>
      </c>
      <c r="G97" s="4" t="inlineStr">
        <is>
          <r>
            <t xml:space="preserve">PREÇO
UNITÁRIO R$</t>
          </r>
        </is>
      </c>
      <c r="H97" s="4" t="inlineStr">
        <is>
          <r>
            <t xml:space="preserve">PREÇO
TOTAL R$</t>
          </r>
        </is>
      </c>
    </row>
    <row r="98" customHeight="0" bestFit="1" ht="24">
      <c r="A98" s="7" t="inlineStr">
        <is>
          <r>
            <t xml:space="preserve">5.4.4</t>
          </r>
        </is>
      </c>
      <c r="B98" s="8" t="inlineStr">
        <is>
          <r>
            <t xml:space="preserve">94287</t>
          </r>
        </is>
      </c>
      <c r="C98" s="9" t="inlineStr">
        <is>
          <r>
            <t xml:space="preserve">EXECUÇÃO DE SARJETA DE CONCRETO USINADO, MOLDADA IN LOCO EM TRECHO RETO, 30 CM BASE X 10 CM ALTURA. AF_01/2024</t>
          </r>
        </is>
      </c>
      <c r="D98" s="8" t="inlineStr">
        <is>
          <r>
            <t xml:space="preserve">SINAPI</t>
          </r>
        </is>
      </c>
      <c r="E98" s="8" t="inlineStr">
        <is>
          <r>
            <t xml:space="preserve">M</t>
          </r>
        </is>
      </c>
      <c r="F98" s="10" t="n">
        <v>149.06</v>
      </c>
      <c r="G98" s="11" t="n">
        <v>33.4</v>
      </c>
      <c r="H98" s="12" t="n">
        <f>ROUND(ROUND(F98,2)*ROUND(G98,2),2)</f>
        <v>4978.6</v>
      </c>
    </row>
    <row r="99" customHeight="1" ht="20">
      <c r="A99" s="5" t="inlineStr">
        <is>
          <r>
            <t xml:space="preserve">5.5</t>
          </r>
        </is>
      </c>
      <c r="B99" s="5" t="inlineStr">
        <is>
          <r>
            <t xml:space="preserve">SINALIZAÇÃO</t>
          </r>
        </is>
      </c>
      <c r="C99" s="5" t="inlineStr"/>
      <c r="D99" s="5" t="inlineStr"/>
      <c r="E99" s="5" t="inlineStr"/>
      <c r="F99" s="5" t="inlineStr"/>
      <c r="G99" s="5" t="inlineStr"/>
      <c r="H99" s="6" t="n">
        <f>ROUND(SUM(H100:H101),2)</f>
        <v>559.83</v>
      </c>
    </row>
    <row r="100" customHeight="0" bestFit="1" ht="20">
      <c r="A100" s="7" t="inlineStr">
        <is>
          <r>
            <t xml:space="preserve">5.5.1</t>
          </r>
        </is>
      </c>
      <c r="B100" s="8" t="inlineStr">
        <is>
          <r>
            <t xml:space="preserve">CP-S02555-PMSLM</t>
          </r>
        </is>
      </c>
      <c r="C100" s="9" t="inlineStr">
        <is>
          <r>
            <t xml:space="preserve">PLACA 20X45 CM EM CHAPA ESMALTADA PARA IDENTIFICAÇÃO DE LOGRADOUROS</t>
          </r>
        </is>
      </c>
      <c r="D100" s="8" t="inlineStr">
        <is>
          <r>
            <t xml:space="preserve">Composições Próprias</t>
          </r>
        </is>
      </c>
      <c r="E100" s="8" t="inlineStr">
        <is>
          <r>
            <t xml:space="preserve">UN</t>
          </r>
        </is>
      </c>
      <c r="F100" s="10" t="n">
        <v>2.0</v>
      </c>
      <c r="G100" s="11" t="n">
        <v>142.78</v>
      </c>
      <c r="H100" s="12" t="n">
        <f>ROUND(ROUND(F100,2)*ROUND(G100,2),2)</f>
        <v>285.56</v>
      </c>
    </row>
    <row r="101" customHeight="0" bestFit="1" ht="20">
      <c r="A101" s="7" t="inlineStr">
        <is>
          <r>
            <t xml:space="preserve">5.5.2</t>
          </r>
        </is>
      </c>
      <c r="B101" s="8" t="inlineStr">
        <is>
          <r>
            <t xml:space="preserve">102498</t>
          </r>
        </is>
      </c>
      <c r="C101" s="9" t="inlineStr">
        <is>
          <r>
            <t xml:space="preserve">PINTURA DE MEIO-FIO COM TINTA BRANCA A BASE DE CAL (CAIAÇÃO). AF_05/2021</t>
          </r>
        </is>
      </c>
      <c r="D101" s="8" t="inlineStr">
        <is>
          <r>
            <t xml:space="preserve">SINAPI</t>
          </r>
        </is>
      </c>
      <c r="E101" s="8" t="inlineStr">
        <is>
          <r>
            <t xml:space="preserve">M</t>
          </r>
        </is>
      </c>
      <c r="F101" s="10" t="n">
        <v>149.06</v>
      </c>
      <c r="G101" s="11" t="n">
        <v>1.84</v>
      </c>
      <c r="H101" s="12" t="n">
        <f>ROUND(ROUND(F101,2)*ROUND(G101,2),2)</f>
        <v>274.27</v>
      </c>
    </row>
    <row r="102" customHeight="1" ht="20">
      <c r="A102" s="5" t="inlineStr">
        <is>
          <r>
            <t xml:space="preserve">6</t>
          </r>
        </is>
      </c>
      <c r="B102" s="5" t="inlineStr">
        <is>
          <r>
            <t xml:space="preserve">RUA SANTO AMARO</t>
          </r>
        </is>
      </c>
      <c r="C102" s="5" t="inlineStr"/>
      <c r="D102" s="5" t="inlineStr"/>
      <c r="E102" s="5" t="inlineStr"/>
      <c r="F102" s="5" t="inlineStr"/>
      <c r="G102" s="5" t="inlineStr"/>
      <c r="H102" s="6" t="n">
        <f>ROUND(H103+H109+H115+H126+H134+H137+H142,2)</f>
        <v>277086.61</v>
      </c>
    </row>
    <row r="103" customHeight="1" ht="20">
      <c r="A103" s="5" t="inlineStr">
        <is>
          <r>
            <t xml:space="preserve">6.1</t>
          </r>
        </is>
      </c>
      <c r="B103" s="5" t="inlineStr">
        <is>
          <r>
            <t xml:space="preserve">MOVIMENTAÇÃO DE TERRA</t>
          </r>
        </is>
      </c>
      <c r="C103" s="5" t="inlineStr"/>
      <c r="D103" s="5" t="inlineStr"/>
      <c r="E103" s="5" t="inlineStr"/>
      <c r="F103" s="5" t="inlineStr"/>
      <c r="G103" s="5" t="inlineStr"/>
      <c r="H103" s="6" t="n">
        <f>ROUND(SUM(H104:H108),2)</f>
        <v>32984.76</v>
      </c>
    </row>
    <row r="104" customHeight="0" bestFit="1" ht="24">
      <c r="A104" s="7" t="inlineStr">
        <is>
          <r>
            <t xml:space="preserve">6.1.1</t>
          </r>
        </is>
      </c>
      <c r="B104" s="8" t="inlineStr">
        <is>
          <r>
            <t xml:space="preserve">CP-19.07.580-PMSLM</t>
          </r>
        </is>
      </c>
      <c r="C104" s="9" t="inlineStr">
        <is>
          <r>
            <t xml:space="preserve">REBAIXAMENTO DE PENA D'ÁGUA, INCLUINDO COMPLEMENTO DE TUBULAÇÃO, CONEXÕES, ESCAVAÇÃO E REATERRO.</t>
          </r>
        </is>
      </c>
      <c r="D104" s="8" t="inlineStr">
        <is>
          <r>
            <t xml:space="preserve">Composições Próprias</t>
          </r>
        </is>
      </c>
      <c r="E104" s="8" t="inlineStr">
        <is>
          <r>
            <t xml:space="preserve">UND</t>
          </r>
        </is>
      </c>
      <c r="F104" s="10" t="n">
        <v>22.0</v>
      </c>
      <c r="G104" s="11" t="n">
        <v>109.09</v>
      </c>
      <c r="H104" s="12" t="n">
        <f>ROUND(ROUND(F104,2)*ROUND(G104,2),2)</f>
        <v>2399.98</v>
      </c>
    </row>
    <row r="105" customHeight="0" bestFit="1" ht="24">
      <c r="A105" s="7" t="inlineStr">
        <is>
          <r>
            <t xml:space="preserve">6.1.2</t>
          </r>
        </is>
      </c>
      <c r="B105" s="8" t="inlineStr">
        <is>
          <r>
            <t xml:space="preserve">100576</t>
          </r>
        </is>
      </c>
      <c r="C105" s="9" t="inlineStr">
        <is>
          <r>
            <t xml:space="preserve">REGULARIZAÇÃO E COMPACTAÇÃO DE SUBLEITO DE SOLO PREDOMINANTEMENTE ARGILOSO, PARA OBRAS DE CONSTRUÇÃO DE PAVIMENTOS. AF_09/2024</t>
          </r>
        </is>
      </c>
      <c r="D105" s="8" t="inlineStr">
        <is>
          <r>
            <t xml:space="preserve">SINAPI</t>
          </r>
        </is>
      </c>
      <c r="E105" s="8" t="inlineStr">
        <is>
          <r>
            <t xml:space="preserve">M2</t>
          </r>
        </is>
      </c>
      <c r="F105" s="10" t="n">
        <v>923.16</v>
      </c>
      <c r="G105" s="11" t="n">
        <v>2.77</v>
      </c>
      <c r="H105" s="12" t="n">
        <f>ROUND(ROUND(F105,2)*ROUND(G105,2),2)</f>
        <v>2557.15</v>
      </c>
    </row>
    <row r="106" customHeight="0" bestFit="1" ht="32">
      <c r="A106" s="7" t="inlineStr">
        <is>
          <r>
            <t xml:space="preserve">6.1.3</t>
          </r>
        </is>
      </c>
      <c r="B106" s="8" t="inlineStr">
        <is>
          <r>
            <t xml:space="preserve">96396</t>
          </r>
        </is>
      </c>
      <c r="C106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106" s="8" t="inlineStr">
        <is>
          <r>
            <t xml:space="preserve">SINAPI</t>
          </r>
        </is>
      </c>
      <c r="E106" s="8" t="inlineStr">
        <is>
          <r>
            <t xml:space="preserve">M3</t>
          </r>
        </is>
      </c>
      <c r="F106" s="10" t="n">
        <v>79.13</v>
      </c>
      <c r="G106" s="11" t="n">
        <v>187.35</v>
      </c>
      <c r="H106" s="12" t="n">
        <f>ROUND(ROUND(F106,2)*ROUND(G106,2),2)</f>
        <v>14825.01</v>
      </c>
    </row>
    <row r="107" customHeight="0" bestFit="1" ht="32">
      <c r="A107" s="7" t="inlineStr">
        <is>
          <r>
            <t xml:space="preserve">6.1.4</t>
          </r>
        </is>
      </c>
      <c r="B107" s="8" t="inlineStr">
        <is>
          <r>
            <t xml:space="preserve">100974</t>
          </r>
        </is>
      </c>
      <c r="C107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107" s="8" t="inlineStr">
        <is>
          <r>
            <t xml:space="preserve">SINAPI</t>
          </r>
        </is>
      </c>
      <c r="E107" s="8" t="inlineStr">
        <is>
          <r>
            <t xml:space="preserve">M3</t>
          </r>
        </is>
      </c>
      <c r="F107" s="10" t="n">
        <v>325.75</v>
      </c>
      <c r="G107" s="11" t="n">
        <v>8.43</v>
      </c>
      <c r="H107" s="12" t="n">
        <f>ROUND(ROUND(F107,2)*ROUND(G107,2),2)</f>
        <v>2746.07</v>
      </c>
    </row>
    <row r="108" customHeight="0" bestFit="1" ht="24">
      <c r="A108" s="7" t="inlineStr">
        <is>
          <r>
            <t xml:space="preserve">6.1.5</t>
          </r>
        </is>
      </c>
      <c r="B108" s="8" t="inlineStr">
        <is>
          <r>
            <t xml:space="preserve">95875</t>
          </r>
        </is>
      </c>
      <c r="C108" s="9" t="inlineStr">
        <is>
          <r>
            <t xml:space="preserve">TRANSPORTE COM CAMINHÃO BASCULANTE DE 10 M³, EM VIA URBANA PAVIMENTADA, DMT ATÉ 30 KM (UNIDADE: M3XKM). AF_07/2020</t>
          </r>
        </is>
      </c>
      <c r="D108" s="8" t="inlineStr">
        <is>
          <r>
            <t xml:space="preserve">SINAPI</t>
          </r>
        </is>
      </c>
      <c r="E108" s="8" t="inlineStr">
        <is>
          <r>
            <t xml:space="preserve">M3XKM</t>
          </r>
        </is>
      </c>
      <c r="F108" s="10" t="n">
        <v>4233.42</v>
      </c>
      <c r="G108" s="11" t="n">
        <v>2.47</v>
      </c>
      <c r="H108" s="12" t="n">
        <f>ROUND(ROUND(F108,2)*ROUND(G108,2),2)</f>
        <v>10456.55</v>
      </c>
    </row>
    <row r="109" customHeight="1" ht="20">
      <c r="A109" s="5" t="inlineStr">
        <is>
          <r>
            <t xml:space="preserve">6.2</t>
          </r>
        </is>
      </c>
      <c r="B109" s="5" t="inlineStr">
        <is>
          <r>
            <t xml:space="preserve">DRENAGEM</t>
          </r>
        </is>
      </c>
      <c r="C109" s="5" t="inlineStr"/>
      <c r="D109" s="5" t="inlineStr"/>
      <c r="E109" s="5" t="inlineStr"/>
      <c r="F109" s="5" t="inlineStr"/>
      <c r="G109" s="5" t="inlineStr"/>
      <c r="H109" s="6" t="n">
        <f>ROUND(SUM(H110:H114),2)</f>
        <v>32382.38</v>
      </c>
    </row>
    <row r="110" customHeight="0" bestFit="1" ht="20">
      <c r="A110" s="7" t="inlineStr">
        <is>
          <r>
            <t xml:space="preserve">6.2.1</t>
          </r>
        </is>
      </c>
      <c r="B110" s="8" t="inlineStr">
        <is>
          <r>
            <t xml:space="preserve">93358</t>
          </r>
        </is>
      </c>
      <c r="C110" s="9" t="inlineStr">
        <is>
          <r>
            <t xml:space="preserve">ESCAVAÇÃO MANUAL DE VALA. AF_09/2024</t>
          </r>
        </is>
      </c>
      <c r="D110" s="8" t="inlineStr">
        <is>
          <r>
            <t xml:space="preserve">SINAPI</t>
          </r>
        </is>
      </c>
      <c r="E110" s="8" t="inlineStr">
        <is>
          <r>
            <t xml:space="preserve">M3</t>
          </r>
        </is>
      </c>
      <c r="F110" s="10" t="n">
        <v>52.75</v>
      </c>
      <c r="G110" s="11" t="n">
        <v>95.25</v>
      </c>
      <c r="H110" s="12" t="n">
        <f>ROUND(ROUND(F110,2)*ROUND(G110,2),2)</f>
        <v>5024.44</v>
      </c>
    </row>
    <row r="111" customHeight="0" bestFit="1" ht="32">
      <c r="A111" s="7" t="inlineStr">
        <is>
          <r>
            <t xml:space="preserve">6.2.2</t>
          </r>
        </is>
      </c>
      <c r="B111" s="8" t="inlineStr">
        <is>
          <r>
            <t xml:space="preserve">99260</t>
          </r>
        </is>
      </c>
      <c r="C111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111" s="8" t="inlineStr">
        <is>
          <r>
            <t xml:space="preserve">SINAPI</t>
          </r>
        </is>
      </c>
      <c r="E111" s="8" t="inlineStr">
        <is>
          <r>
            <t xml:space="preserve">UN</t>
          </r>
        </is>
      </c>
      <c r="F111" s="10" t="n">
        <v>22.0</v>
      </c>
      <c r="G111" s="11" t="n">
        <v>452.89</v>
      </c>
      <c r="H111" s="12" t="n">
        <f>ROUND(ROUND(F111,2)*ROUND(G111,2),2)</f>
        <v>9963.58</v>
      </c>
    </row>
    <row r="112" customHeight="0" bestFit="1" ht="24">
      <c r="A112" s="7" t="inlineStr">
        <is>
          <r>
            <t xml:space="preserve">6.2.3</t>
          </r>
        </is>
      </c>
      <c r="B112" s="8" t="inlineStr">
        <is>
          <r>
            <t xml:space="preserve">104166</t>
          </r>
        </is>
      </c>
      <c r="C112" s="9" t="inlineStr">
        <is>
          <r>
            <t xml:space="preserve">TUBO PVC, SÉRIE R, ÁGUA PLUVIAL, DN 150 MM, FORNECIDO E INSTALADO EM RAMAL DE ENCAMINHAMENTO. AF_06/2022</t>
          </r>
        </is>
      </c>
      <c r="D112" s="8" t="inlineStr">
        <is>
          <r>
            <t xml:space="preserve">SINAPI</t>
          </r>
        </is>
      </c>
      <c r="E112" s="8" t="inlineStr">
        <is>
          <r>
            <t xml:space="preserve">M</t>
          </r>
        </is>
      </c>
      <c r="F112" s="10" t="n">
        <v>263.76</v>
      </c>
      <c r="G112" s="11" t="n">
        <v>63.0</v>
      </c>
      <c r="H112" s="12" t="n">
        <f>ROUND(ROUND(F112,2)*ROUND(G112,2),2)</f>
        <v>16616.88</v>
      </c>
    </row>
    <row r="113" customHeight="0" bestFit="1" ht="24">
      <c r="A113" s="7" t="inlineStr">
        <is>
          <r>
            <t xml:space="preserve">6.2.4</t>
          </r>
        </is>
      </c>
      <c r="B113" s="8" t="inlineStr">
        <is>
          <r>
            <t xml:space="preserve">CP-19.07.580-PMSLM</t>
          </r>
        </is>
      </c>
      <c r="C113" s="9" t="inlineStr">
        <is>
          <r>
            <t xml:space="preserve">REBAIXAMENTO DE PENA D'ÁGUA, INCLUINDO COMPLEMENTO DE TUBULAÇÃO, CONEXÕES, ESCAVAÇÃO E REATERRO.</t>
          </r>
        </is>
      </c>
      <c r="D113" s="8" t="inlineStr">
        <is>
          <r>
            <t xml:space="preserve">Composições Próprias</t>
          </r>
        </is>
      </c>
      <c r="E113" s="8" t="inlineStr">
        <is>
          <r>
            <t xml:space="preserve">UND</t>
          </r>
        </is>
      </c>
      <c r="F113" s="10" t="n">
        <v>4.66</v>
      </c>
      <c r="G113" s="11" t="n">
        <v>109.09</v>
      </c>
      <c r="H113" s="12" t="n">
        <f>ROUND(ROUND(F113,2)*ROUND(G113,2),2)</f>
        <v>508.36</v>
      </c>
    </row>
    <row r="114" customHeight="0" bestFit="1" ht="20">
      <c r="A114" s="7" t="inlineStr">
        <is>
          <r>
            <t xml:space="preserve">6.2.5</t>
          </r>
        </is>
      </c>
      <c r="B114" s="8" t="inlineStr">
        <is>
          <r>
            <t xml:space="preserve">CP-S96995S-87619112</t>
          </r>
        </is>
      </c>
      <c r="C114" s="9" t="inlineStr">
        <is>
          <r>
            <t xml:space="preserve">REATERRO MANUAL APILOADO COM SOQUETE. AF_10/2017 (FONTE: ORSE - SE - 2023/07 - S96995S)</t>
          </r>
        </is>
      </c>
      <c r="D114" s="8" t="inlineStr">
        <is>
          <r>
            <t xml:space="preserve">Composições Próprias</t>
          </r>
        </is>
      </c>
      <c r="E114" s="8" t="inlineStr">
        <is>
          <r>
            <t xml:space="preserve">M3</t>
          </r>
        </is>
      </c>
      <c r="F114" s="10" t="n">
        <v>4.66</v>
      </c>
      <c r="G114" s="11" t="n">
        <v>57.75</v>
      </c>
      <c r="H114" s="12" t="n">
        <f>ROUND(ROUND(F114,2)*ROUND(G114,2),2)</f>
        <v>269.12</v>
      </c>
    </row>
    <row r="115" customHeight="1" ht="20">
      <c r="A115" s="5" t="inlineStr">
        <is>
          <r>
            <t xml:space="preserve">6.3</t>
          </r>
        </is>
      </c>
      <c r="B115" s="5" t="inlineStr">
        <is>
          <r>
            <t xml:space="preserve">MURO DE ARRIMO</t>
          </r>
        </is>
      </c>
      <c r="C115" s="5" t="inlineStr"/>
      <c r="D115" s="5" t="inlineStr"/>
      <c r="E115" s="5" t="inlineStr"/>
      <c r="F115" s="5" t="inlineStr"/>
      <c r="G115" s="5" t="inlineStr"/>
      <c r="H115" s="6" t="n">
        <f>ROUND(SUM(H116:H125),2)</f>
        <v>117031.4</v>
      </c>
    </row>
    <row r="116" customHeight="0" bestFit="1" ht="20">
      <c r="A116" s="7" t="inlineStr">
        <is>
          <r>
            <t xml:space="preserve">6.3.1</t>
          </r>
        </is>
      </c>
      <c r="B116" s="8" t="inlineStr">
        <is>
          <r>
            <t xml:space="preserve">93358</t>
          </r>
        </is>
      </c>
      <c r="C116" s="9" t="inlineStr">
        <is>
          <r>
            <t xml:space="preserve">ESCAVAÇÃO MANUAL DE VALA. AF_09/2024</t>
          </r>
        </is>
      </c>
      <c r="D116" s="8" t="inlineStr">
        <is>
          <r>
            <t xml:space="preserve">SINAPI</t>
          </r>
        </is>
      </c>
      <c r="E116" s="8" t="inlineStr">
        <is>
          <r>
            <t xml:space="preserve">M3</t>
          </r>
        </is>
      </c>
      <c r="F116" s="10" t="n">
        <v>40.65</v>
      </c>
      <c r="G116" s="11" t="n">
        <v>95.25</v>
      </c>
      <c r="H116" s="12" t="n">
        <f>ROUND(ROUND(F116,2)*ROUND(G116,2),2)</f>
        <v>3871.91</v>
      </c>
    </row>
    <row r="117" customHeight="0" bestFit="1" ht="24">
      <c r="A117" s="7" t="inlineStr">
        <is>
          <r>
            <t xml:space="preserve">6.3.2</t>
          </r>
        </is>
      </c>
      <c r="B117" s="8" t="inlineStr">
        <is>
          <r>
            <t xml:space="preserve">95875</t>
          </r>
        </is>
      </c>
      <c r="C117" s="9" t="inlineStr">
        <is>
          <r>
            <t xml:space="preserve">TRANSPORTE COM CAMINHÃO BASCULANTE DE 10 M³, EM VIA URBANA PAVIMENTADA, DMT ATÉ 30 KM (UNIDADE: M3XKM). AF_07/2020</t>
          </r>
        </is>
      </c>
      <c r="D117" s="8" t="inlineStr">
        <is>
          <r>
            <t xml:space="preserve">SINAPI</t>
          </r>
        </is>
      </c>
      <c r="E117" s="8" t="inlineStr">
        <is>
          <r>
            <t xml:space="preserve">M3XKM</t>
          </r>
        </is>
      </c>
      <c r="F117" s="10" t="n">
        <v>4927.89</v>
      </c>
      <c r="G117" s="11" t="n">
        <v>2.47</v>
      </c>
      <c r="H117" s="12" t="n">
        <f>ROUND(ROUND(F117,2)*ROUND(G117,2),2)</f>
        <v>12171.89</v>
      </c>
    </row>
    <row r="118" customHeight="0" bestFit="1" ht="20">
      <c r="A118" s="7" t="inlineStr">
        <is>
          <r>
            <t xml:space="preserve">6.3.3</t>
          </r>
        </is>
      </c>
      <c r="B118" s="8" t="inlineStr">
        <is>
          <r>
            <t xml:space="preserve">96616</t>
          </r>
        </is>
      </c>
      <c r="C118" s="9" t="inlineStr">
        <is>
          <r>
            <t xml:space="preserve">LASTRO DE CONCRETO MAGRO, APLICADO EM BLOCOS DE COROAMENTO OU SAPATAS. AF_01/2024</t>
          </r>
        </is>
      </c>
      <c r="D118" s="8" t="inlineStr">
        <is>
          <r>
            <t xml:space="preserve">SINAPI</t>
          </r>
        </is>
      </c>
      <c r="E118" s="8" t="inlineStr">
        <is>
          <r>
            <t xml:space="preserve">M3</t>
          </r>
        </is>
      </c>
      <c r="F118" s="10" t="n">
        <v>3.7</v>
      </c>
      <c r="G118" s="11" t="n">
        <v>830.8</v>
      </c>
      <c r="H118" s="12" t="n">
        <f>ROUND(ROUND(F118,2)*ROUND(G118,2),2)</f>
        <v>3073.96</v>
      </c>
    </row>
    <row r="119" customHeight="0" bestFit="1" ht="24">
      <c r="A119" s="7" t="inlineStr">
        <is>
          <r>
            <t xml:space="preserve">6.3.4</t>
          </r>
        </is>
      </c>
      <c r="B119" s="8" t="inlineStr">
        <is>
          <r>
            <t xml:space="preserve">CP-02.08.01U-PMSLM</t>
          </r>
        </is>
      </c>
      <c r="C119" s="9" t="inlineStr">
        <is>
          <r>
            <t xml:space="preserve">REGULARIZAÇÃO MANUAL DE TALUDE COM CORTE OU ATERRO ATÉ 20 CM DE ESPESSURA. (FONTE: COMPESA - PE - 2023.1 - 02.08.01U)</t>
          </r>
        </is>
      </c>
      <c r="D119" s="8" t="inlineStr">
        <is>
          <r>
            <t xml:space="preserve">Composições Próprias</t>
          </r>
        </is>
      </c>
      <c r="E119" s="8" t="inlineStr">
        <is>
          <r>
            <t xml:space="preserve">M2</t>
          </r>
        </is>
      </c>
      <c r="F119" s="10" t="n">
        <v>123.19</v>
      </c>
      <c r="G119" s="11" t="n">
        <v>12.04</v>
      </c>
      <c r="H119" s="12" t="n">
        <f>ROUND(ROUND(F119,2)*ROUND(G119,2),2)</f>
        <v>1483.21</v>
      </c>
    </row>
    <row r="120" customHeight="0" bestFit="1" ht="32">
      <c r="A120" s="7" t="inlineStr">
        <is>
          <r>
            <t xml:space="preserve">6.3.5</t>
          </r>
        </is>
      </c>
      <c r="B120" s="8" t="inlineStr">
        <is>
          <r>
            <t xml:space="preserve">103800</t>
          </r>
        </is>
      </c>
      <c r="C120" s="9" t="inlineStr">
        <is>
          <r>
            <t xml:space="preserve">PEDRA ARGAMASSADA COM CIMENTO E AREIA 1:3, 40% DE ARGAMASSA EM VOLUME - AREIA E PEDRA DE MÃO COMERCIAIS - FORNECIMENTO E ASSENTAMENTO. AF_08/2022</t>
          </r>
        </is>
      </c>
      <c r="D120" s="8" t="inlineStr">
        <is>
          <r>
            <t xml:space="preserve">SINAPI</t>
          </r>
        </is>
      </c>
      <c r="E120" s="8" t="inlineStr">
        <is>
          <r>
            <t xml:space="preserve">M3</t>
          </r>
        </is>
      </c>
      <c r="F120" s="10" t="n">
        <v>139.05</v>
      </c>
      <c r="G120" s="11" t="n">
        <v>538.47</v>
      </c>
      <c r="H120" s="12" t="n">
        <f>ROUND(ROUND(F120,2)*ROUND(G120,2),2)</f>
        <v>74874.25</v>
      </c>
    </row>
    <row r="121" customHeight="0" bestFit="1" ht="20">
      <c r="A121" s="7" t="inlineStr">
        <is>
          <r>
            <t xml:space="preserve">6.3.6</t>
          </r>
        </is>
      </c>
      <c r="B121" s="8" t="inlineStr">
        <is>
          <r>
            <t xml:space="preserve">102724</t>
          </r>
        </is>
      </c>
      <c r="C121" s="9" t="inlineStr">
        <is>
          <r>
            <t xml:space="preserve">DRENO BARBACÃ, DN 100 MM, COM MATERIAL DRENANTE. AF_07/2021</t>
          </r>
        </is>
      </c>
      <c r="D121" s="8" t="inlineStr">
        <is>
          <r>
            <t xml:space="preserve">SINAPI</t>
          </r>
        </is>
      </c>
      <c r="E121" s="8" t="inlineStr">
        <is>
          <r>
            <t xml:space="preserve">UN</t>
          </r>
        </is>
      </c>
      <c r="F121" s="10" t="n">
        <v>71.0</v>
      </c>
      <c r="G121" s="11" t="n">
        <v>29.11</v>
      </c>
      <c r="H121" s="12" t="n">
        <f>ROUND(ROUND(F121,2)*ROUND(G121,2),2)</f>
        <v>2066.81</v>
      </c>
    </row>
    <row r="122" customHeight="0" bestFit="1" ht="24">
      <c r="A122" s="7" t="inlineStr">
        <is>
          <r>
            <t xml:space="preserve">6.3.7</t>
          </r>
        </is>
      </c>
      <c r="B122" s="8" t="inlineStr">
        <is>
          <r>
            <t xml:space="preserve">89512</t>
          </r>
        </is>
      </c>
      <c r="C122" s="9" t="inlineStr">
        <is>
          <r>
            <t xml:space="preserve">TUBO PVC, SÉRIE R, ÁGUA PLUVIAL, DN 100 MM, FORNECIDO E INSTALADO EM RAMAL DE ENCAMINHAMENTO. AF_06/2022</t>
          </r>
        </is>
      </c>
      <c r="D122" s="8" t="inlineStr">
        <is>
          <r>
            <t xml:space="preserve">SINAPI</t>
          </r>
        </is>
      </c>
      <c r="E122" s="8" t="inlineStr">
        <is>
          <r>
            <t xml:space="preserve">M</t>
          </r>
        </is>
      </c>
      <c r="F122" s="10" t="n">
        <v>25.4</v>
      </c>
      <c r="G122" s="11" t="n">
        <v>45.01</v>
      </c>
      <c r="H122" s="12" t="n">
        <f>ROUND(ROUND(F122,2)*ROUND(G122,2),2)</f>
        <v>1143.25</v>
      </c>
    </row>
    <row r="123" customHeight="0" bestFit="1" ht="20">
      <c r="A123" s="7" t="inlineStr">
        <is>
          <r>
            <t xml:space="preserve">6.3.8</t>
          </r>
        </is>
      </c>
      <c r="B123" s="8" t="inlineStr">
        <is>
          <r>
            <t xml:space="preserve">102991</t>
          </r>
        </is>
      </c>
      <c r="C123" s="9" t="inlineStr">
        <is>
          <r>
            <t xml:space="preserve">CANALETA MEIA CANA PRÉ-MOLDADA DE CONCRETO (D = 40 CM) - FORNECIMENTO E INSTALAÇÃO. AF_05/2025</t>
          </r>
        </is>
      </c>
      <c r="D123" s="8" t="inlineStr">
        <is>
          <r>
            <t xml:space="preserve">SINAPI</t>
          </r>
        </is>
      </c>
      <c r="E123" s="8" t="inlineStr">
        <is>
          <r>
            <t xml:space="preserve">M</t>
          </r>
        </is>
      </c>
      <c r="F123" s="10" t="n">
        <v>190.0</v>
      </c>
      <c r="G123" s="11" t="n">
        <v>70.08</v>
      </c>
      <c r="H123" s="12" t="n">
        <f>ROUND(ROUND(F123,2)*ROUND(G123,2),2)</f>
        <v>13315.2</v>
      </c>
    </row>
    <row r="124" customHeight="0" bestFit="1" ht="20">
      <c r="A124" s="7" t="inlineStr">
        <is>
          <r>
            <t xml:space="preserve">6.3.9</t>
          </r>
        </is>
      </c>
      <c r="B124" s="8" t="inlineStr">
        <is>
          <r>
            <t xml:space="preserve">CP-06.01.10-PMSLM</t>
          </r>
        </is>
      </c>
      <c r="C124" s="9" t="inlineStr">
        <is>
          <r>
            <t xml:space="preserve">CARGA E TRANSP. MANUAL HORIZONTAL EM CARRO DE MAO, DE MATERIAIS A GRANEL, P/ DISTANCIAS ATE 30m</t>
          </r>
        </is>
      </c>
      <c r="D124" s="8" t="inlineStr">
        <is>
          <r>
            <t xml:space="preserve">Composições Próprias</t>
          </r>
        </is>
      </c>
      <c r="E124" s="8" t="inlineStr">
        <is>
          <r>
            <t xml:space="preserve">M3</t>
          </r>
        </is>
      </c>
      <c r="F124" s="10" t="n">
        <v>139.05</v>
      </c>
      <c r="G124" s="11" t="n">
        <v>36.12</v>
      </c>
      <c r="H124" s="12" t="n">
        <f>ROUND(ROUND(F124,2)*ROUND(G124,2),2)</f>
        <v>5022.49</v>
      </c>
    </row>
    <row r="125" customHeight="0" bestFit="1" ht="32">
      <c r="A125" s="7" t="inlineStr">
        <is>
          <r>
            <t xml:space="preserve">6.3.10</t>
          </r>
        </is>
      </c>
      <c r="B125" s="8" t="inlineStr">
        <is>
          <r>
            <t xml:space="preserve">100974</t>
          </r>
        </is>
      </c>
      <c r="C125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125" s="8" t="inlineStr">
        <is>
          <r>
            <t xml:space="preserve">SINAPI</t>
          </r>
        </is>
      </c>
      <c r="E125" s="8" t="inlineStr">
        <is>
          <r>
            <t xml:space="preserve">M3</t>
          </r>
        </is>
      </c>
      <c r="F125" s="10" t="n">
        <v>1.0</v>
      </c>
      <c r="G125" s="11" t="n">
        <v>8.43</v>
      </c>
      <c r="H125" s="12" t="n">
        <f>ROUND(ROUND(F125,2)*ROUND(G125,2),2)</f>
        <v>8.43</v>
      </c>
    </row>
    <row r="126" customHeight="1" ht="20">
      <c r="A126" s="5" t="inlineStr">
        <is>
          <r>
            <t xml:space="preserve">6.4</t>
          </r>
        </is>
      </c>
      <c r="B126" s="5" t="inlineStr">
        <is>
          <r>
            <t xml:space="preserve">ESCADARIA</t>
          </r>
        </is>
      </c>
      <c r="C126" s="5" t="inlineStr"/>
      <c r="D126" s="5" t="inlineStr"/>
      <c r="E126" s="5" t="inlineStr"/>
      <c r="F126" s="5" t="inlineStr"/>
      <c r="G126" s="5" t="inlineStr"/>
      <c r="H126" s="6" t="n">
        <f>ROUND(SUM(H127:H133),2)</f>
        <v>5986.38</v>
      </c>
    </row>
    <row r="127" customHeight="0" bestFit="1" ht="24">
      <c r="A127" s="7" t="inlineStr">
        <is>
          <r>
            <t xml:space="preserve">6.4.1</t>
          </r>
        </is>
      </c>
      <c r="B127" s="8" t="inlineStr">
        <is>
          <r>
            <t xml:space="preserve">CP-02.08.01U-PMSLM</t>
          </r>
        </is>
      </c>
      <c r="C127" s="9" t="inlineStr">
        <is>
          <r>
            <t xml:space="preserve">REGULARIZAÇÃO MANUAL DE TALUDE COM CORTE OU ATERRO ATÉ 20 CM DE ESPESSURA. (FONTE: COMPESA - PE - 2023.1 - 02.08.01U)</t>
          </r>
        </is>
      </c>
      <c r="D127" s="8" t="inlineStr">
        <is>
          <r>
            <t xml:space="preserve">Composições Próprias</t>
          </r>
        </is>
      </c>
      <c r="E127" s="8" t="inlineStr">
        <is>
          <r>
            <t xml:space="preserve">M2</t>
          </r>
        </is>
      </c>
      <c r="F127" s="10" t="n">
        <v>22.32</v>
      </c>
      <c r="G127" s="11" t="n">
        <v>12.04</v>
      </c>
      <c r="H127" s="12" t="n">
        <f>ROUND(ROUND(F127,2)*ROUND(G127,2),2)</f>
        <v>268.73</v>
      </c>
    </row>
    <row r="128" customHeight="0" bestFit="1" ht="32">
      <c r="A128" s="7" t="inlineStr">
        <is>
          <r>
            <t xml:space="preserve">6.4.2</t>
          </r>
        </is>
      </c>
      <c r="B128" s="8" t="inlineStr">
        <is>
          <r>
            <t xml:space="preserve">103329</t>
          </r>
        </is>
      </c>
      <c r="C128" s="9" t="inlineStr">
        <is>
          <r>
            <t xml:space="preserve">ALVENARIA DE VEDAÇÃO DE BLOCOS CERÂMICOS FURADOS NA HORIZONTAL DE 9X19X19 CM (ESPESSURA 9 CM) E ARGAMASSA DE ASSENTAMENTO COM PREPARO MANUAL. AF_12/2021</t>
          </r>
        </is>
      </c>
      <c r="D128" s="8" t="inlineStr">
        <is>
          <r>
            <t xml:space="preserve">SINAPI</t>
          </r>
        </is>
      </c>
      <c r="E128" s="8" t="inlineStr">
        <is>
          <r>
            <t xml:space="preserve">M2</t>
          </r>
        </is>
      </c>
      <c r="F128" s="10" t="n">
        <v>33.48</v>
      </c>
      <c r="G128" s="11" t="n">
        <v>94.66</v>
      </c>
      <c r="H128" s="12" t="n">
        <f>ROUND(ROUND(F128,2)*ROUND(G128,2),2)</f>
        <v>3169.22</v>
      </c>
    </row>
    <row r="129" customHeight="0" bestFit="1" ht="32">
      <c r="A129" s="7" t="inlineStr">
        <is>
          <r>
            <t xml:space="preserve">6.4.3</t>
          </r>
        </is>
      </c>
      <c r="B129" s="8" t="inlineStr">
        <is>
          <r>
            <t xml:space="preserve">87893</t>
          </r>
        </is>
      </c>
      <c r="C129" s="9" t="inlineStr">
        <is>
          <r>
            <t xml:space="preserve">CHAPISCO APLICADO EM ALVENARIA (SEM PRESENÇA DE VÃOS) E ESTRUTURAS DE CONCRETO DE FACHADA, COM COLHER DE PEDREIRO. ARGAMASSA TRAÇO 1:3 COM PREPARO MANUAL. AF_10/2022</t>
          </r>
        </is>
      </c>
      <c r="D129" s="8" t="inlineStr">
        <is>
          <r>
            <t xml:space="preserve">SINAPI</t>
          </r>
        </is>
      </c>
      <c r="E129" s="8" t="inlineStr">
        <is>
          <r>
            <t xml:space="preserve">M2</t>
          </r>
        </is>
      </c>
      <c r="F129" s="10" t="n">
        <v>20.09</v>
      </c>
      <c r="G129" s="11" t="n">
        <v>7.83</v>
      </c>
      <c r="H129" s="12" t="n">
        <f>ROUND(ROUND(F129,2)*ROUND(G129,2),2)</f>
        <v>157.3</v>
      </c>
    </row>
    <row r="130" customHeight="1" ht="10">
      <c r="A130" s="2" t="inlineStr"/>
      <c r="B130" s="3" t="inlineStr">
        <is>
          <r>
            <t xml:space="preserve">
</t>
          </r>
        </is>
      </c>
      <c r="C130" s="3" t="inlineStr"/>
      <c r="D130" s="3" t="inlineStr"/>
      <c r="E130" s="3" t="inlineStr"/>
      <c r="F130" s="3" t="inlineStr"/>
      <c r="G130" s="3" t="inlineStr"/>
      <c r="H130" s="2" t="inlineStr"/>
    </row>
    <row r="131" customHeight="1" ht="22">
      <c r="A131" s="4" t="inlineStr">
        <is>
          <r>
            <t xml:space="preserve">ITEM</t>
          </r>
        </is>
      </c>
      <c r="B131" s="4" t="inlineStr">
        <is>
          <r>
            <t xml:space="preserve">CÓDIGO</t>
          </r>
        </is>
      </c>
      <c r="C131" s="4" t="inlineStr">
        <is>
          <r>
            <t xml:space="preserve">DESCRIÇÃO</t>
          </r>
        </is>
      </c>
      <c r="D131" s="4" t="inlineStr">
        <is>
          <r>
            <t xml:space="preserve">FONTE</t>
          </r>
        </is>
      </c>
      <c r="E131" s="4" t="inlineStr">
        <is>
          <r>
            <t xml:space="preserve">UND</t>
          </r>
        </is>
      </c>
      <c r="F131" s="4" t="inlineStr">
        <is>
          <r>
            <t xml:space="preserve">QUANTIDADE</t>
          </r>
        </is>
      </c>
      <c r="G131" s="4" t="inlineStr">
        <is>
          <r>
            <t xml:space="preserve">PREÇO
UNITÁRIO R$</t>
          </r>
        </is>
      </c>
      <c r="H131" s="4" t="inlineStr">
        <is>
          <r>
            <t xml:space="preserve">PREÇO
TOTAL R$</t>
          </r>
        </is>
      </c>
    </row>
    <row r="132" customHeight="0" bestFit="1" ht="32">
      <c r="A132" s="7" t="inlineStr">
        <is>
          <r>
            <t xml:space="preserve">6.4.4</t>
          </r>
        </is>
      </c>
      <c r="B132" s="8" t="inlineStr">
        <is>
          <r>
            <t xml:space="preserve">87777</t>
          </r>
        </is>
      </c>
      <c r="C132" s="9" t="inlineStr">
        <is>
          <r>
            <t xml:space="preserve">EMBOÇO OU MASSA ÚNICA EM ARGAMASSA TRAÇO 1:2:8, PREPARO MANUAL, APLICADA MANUALMENTE EM PANOS DE FACHADA COM PRESENÇA DE VÃOS, ESPESSURA DE 25 MM. AF_08/2022</t>
          </r>
        </is>
      </c>
      <c r="D132" s="8" t="inlineStr">
        <is>
          <r>
            <t xml:space="preserve">SINAPI</t>
          </r>
        </is>
      </c>
      <c r="E132" s="8" t="inlineStr">
        <is>
          <r>
            <t xml:space="preserve">M2</t>
          </r>
        </is>
      </c>
      <c r="F132" s="10" t="n">
        <v>20.09</v>
      </c>
      <c r="G132" s="11" t="n">
        <v>65.54</v>
      </c>
      <c r="H132" s="12" t="n">
        <f>ROUND(ROUND(F132,2)*ROUND(G132,2),2)</f>
        <v>1316.7</v>
      </c>
    </row>
    <row r="133" customHeight="0" bestFit="1" ht="32">
      <c r="A133" s="7" t="inlineStr">
        <is>
          <r>
            <t xml:space="preserve">6.4.5</t>
          </r>
        </is>
      </c>
      <c r="B133" s="8" t="inlineStr">
        <is>
          <r>
            <t xml:space="preserve">94990</t>
          </r>
        </is>
      </c>
      <c r="C133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133" s="8" t="inlineStr">
        <is>
          <r>
            <t xml:space="preserve">SINAPI</t>
          </r>
        </is>
      </c>
      <c r="E133" s="8" t="inlineStr">
        <is>
          <r>
            <t xml:space="preserve">M3</t>
          </r>
        </is>
      </c>
      <c r="F133" s="10" t="n">
        <v>1.34</v>
      </c>
      <c r="G133" s="11" t="n">
        <v>801.81</v>
      </c>
      <c r="H133" s="12" t="n">
        <f>ROUND(ROUND(F133,2)*ROUND(G133,2),2)</f>
        <v>1074.43</v>
      </c>
    </row>
    <row r="134" customHeight="1" ht="20">
      <c r="A134" s="5" t="inlineStr">
        <is>
          <r>
            <t xml:space="preserve">6.5</t>
          </r>
        </is>
      </c>
      <c r="B134" s="5" t="inlineStr">
        <is>
          <r>
            <t xml:space="preserve">PASSEIO</t>
          </r>
        </is>
      </c>
      <c r="C134" s="5" t="inlineStr"/>
      <c r="D134" s="5" t="inlineStr"/>
      <c r="E134" s="5" t="inlineStr"/>
      <c r="F134" s="5" t="inlineStr"/>
      <c r="G134" s="5" t="inlineStr"/>
      <c r="H134" s="6" t="n">
        <f>ROUND(SUM(H135:H136),2)</f>
        <v>12415.46</v>
      </c>
    </row>
    <row r="135" customHeight="0" bestFit="1" ht="20">
      <c r="A135" s="7" t="inlineStr">
        <is>
          <r>
            <t xml:space="preserve">6.5.1</t>
          </r>
        </is>
      </c>
      <c r="B135" s="8" t="inlineStr">
        <is>
          <r>
            <t xml:space="preserve">94319</t>
          </r>
        </is>
      </c>
      <c r="C135" s="9" t="inlineStr">
        <is>
          <r>
            <t xml:space="preserve">ATERRO MANUAL DE VALAS COM SOLO ARGILO-ARENOSO. AF_08/2023</t>
          </r>
        </is>
      </c>
      <c r="D135" s="8" t="inlineStr">
        <is>
          <r>
            <t xml:space="preserve">SINAPI</t>
          </r>
        </is>
      </c>
      <c r="E135" s="8" t="inlineStr">
        <is>
          <r>
            <t xml:space="preserve">M3</t>
          </r>
        </is>
      </c>
      <c r="F135" s="10" t="n">
        <v>34.29</v>
      </c>
      <c r="G135" s="11" t="n">
        <v>81.24</v>
      </c>
      <c r="H135" s="12" t="n">
        <f>ROUND(ROUND(F135,2)*ROUND(G135,2),2)</f>
        <v>2785.72</v>
      </c>
    </row>
    <row r="136" customHeight="0" bestFit="1" ht="32">
      <c r="A136" s="7" t="inlineStr">
        <is>
          <r>
            <t xml:space="preserve">6.5.2</t>
          </r>
        </is>
      </c>
      <c r="B136" s="8" t="inlineStr">
        <is>
          <r>
            <t xml:space="preserve">94990</t>
          </r>
        </is>
      </c>
      <c r="C136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136" s="8" t="inlineStr">
        <is>
          <r>
            <t xml:space="preserve">SINAPI</t>
          </r>
        </is>
      </c>
      <c r="E136" s="8" t="inlineStr">
        <is>
          <r>
            <t xml:space="preserve">M3</t>
          </r>
        </is>
      </c>
      <c r="F136" s="10" t="n">
        <v>12.01</v>
      </c>
      <c r="G136" s="11" t="n">
        <v>801.81</v>
      </c>
      <c r="H136" s="12" t="n">
        <f>ROUND(ROUND(F136,2)*ROUND(G136,2),2)</f>
        <v>9629.74</v>
      </c>
    </row>
    <row r="137" customHeight="1" ht="20">
      <c r="A137" s="5" t="inlineStr">
        <is>
          <r>
            <t xml:space="preserve">6.6</t>
          </r>
        </is>
      </c>
      <c r="B137" s="5" t="inlineStr">
        <is>
          <r>
            <t xml:space="preserve">PAVIMENTAÇÃO</t>
          </r>
        </is>
      </c>
      <c r="C137" s="5" t="inlineStr"/>
      <c r="D137" s="5" t="inlineStr"/>
      <c r="E137" s="5" t="inlineStr"/>
      <c r="F137" s="5" t="inlineStr"/>
      <c r="G137" s="5" t="inlineStr"/>
      <c r="H137" s="6" t="n">
        <f>ROUND(SUM(H138:H141),2)</f>
        <v>75515.35</v>
      </c>
    </row>
    <row r="138" customHeight="0" bestFit="1" ht="24">
      <c r="A138" s="7" t="inlineStr">
        <is>
          <r>
            <t xml:space="preserve">6.6.1</t>
          </r>
        </is>
      </c>
      <c r="B138" s="8" t="inlineStr">
        <is>
          <r>
            <t xml:space="preserve">CP-78472-PMSLM</t>
          </r>
        </is>
      </c>
      <c r="C138" s="9" t="inlineStr">
        <is>
          <r>
            <t xml:space="preserve">SERVICOS TOPOGRAFICOS PARA PAVIMENTACAO, INCLUSIVE NOTA DE SERVICOS, ACOMPANHAMENTO E GREIDE (FONTE: SINAPI - PE - 2020/01 - 78472)</t>
          </r>
        </is>
      </c>
      <c r="D138" s="8" t="inlineStr">
        <is>
          <r>
            <t xml:space="preserve">Composições Próprias</t>
          </r>
        </is>
      </c>
      <c r="E138" s="8" t="inlineStr">
        <is>
          <r>
            <t xml:space="preserve">M2</t>
          </r>
        </is>
      </c>
      <c r="F138" s="10" t="n">
        <v>633.02</v>
      </c>
      <c r="G138" s="11" t="n">
        <v>0.42</v>
      </c>
      <c r="H138" s="12" t="n">
        <f>ROUND(ROUND(F138,2)*ROUND(G138,2),2)</f>
        <v>265.87</v>
      </c>
    </row>
    <row r="139" customHeight="0" bestFit="1" ht="32">
      <c r="A139" s="7" t="inlineStr">
        <is>
          <r>
            <t xml:space="preserve">6.6.2</t>
          </r>
        </is>
      </c>
      <c r="B139" s="8" t="inlineStr">
        <is>
          <r>
            <t xml:space="preserve">94273</t>
          </r>
        </is>
      </c>
      <c r="C139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139" s="8" t="inlineStr">
        <is>
          <r>
            <t xml:space="preserve">SINAPI</t>
          </r>
        </is>
      </c>
      <c r="E139" s="8" t="inlineStr">
        <is>
          <r>
            <t xml:space="preserve">M</t>
          </r>
        </is>
      </c>
      <c r="F139" s="10" t="n">
        <v>263.76</v>
      </c>
      <c r="G139" s="11" t="n">
        <v>50.53</v>
      </c>
      <c r="H139" s="12" t="n">
        <f>ROUND(ROUND(F139,2)*ROUND(G139,2),2)</f>
        <v>13327.79</v>
      </c>
    </row>
    <row r="140" customHeight="0" bestFit="1" ht="24">
      <c r="A140" s="7" t="inlineStr">
        <is>
          <r>
            <t xml:space="preserve">6.6.3</t>
          </r>
        </is>
      </c>
      <c r="B140" s="8" t="inlineStr">
        <is>
          <r>
            <t xml:space="preserve">101169</t>
          </r>
        </is>
      </c>
      <c r="C140" s="9" t="inlineStr">
        <is>
          <r>
            <t xml:space="preserve">EXECUÇÃO DE PAVIMENTO EM PARALELEPÍPEDOS, REJUNTAMENTO COM ARGAMASSA TRAÇO 1:3 (CIMENTO E AREIA). AF_05/2020</t>
          </r>
        </is>
      </c>
      <c r="D140" s="8" t="inlineStr">
        <is>
          <r>
            <t xml:space="preserve">SINAPI</t>
          </r>
        </is>
      </c>
      <c r="E140" s="8" t="inlineStr">
        <is>
          <r>
            <t xml:space="preserve">M2</t>
          </r>
        </is>
      </c>
      <c r="F140" s="10" t="n">
        <v>580.27</v>
      </c>
      <c r="G140" s="11" t="n">
        <v>91.53</v>
      </c>
      <c r="H140" s="12" t="n">
        <f>ROUND(ROUND(F140,2)*ROUND(G140,2),2)</f>
        <v>53112.11</v>
      </c>
    </row>
    <row r="141" customHeight="0" bestFit="1" ht="24">
      <c r="A141" s="7" t="inlineStr">
        <is>
          <r>
            <t xml:space="preserve">6.6.4</t>
          </r>
        </is>
      </c>
      <c r="B141" s="8" t="inlineStr">
        <is>
          <r>
            <t xml:space="preserve">94287</t>
          </r>
        </is>
      </c>
      <c r="C141" s="9" t="inlineStr">
        <is>
          <r>
            <t xml:space="preserve">EXECUÇÃO DE SARJETA DE CONCRETO USINADO, MOLDADA IN LOCO EM TRECHO RETO, 30 CM BASE X 10 CM ALTURA. AF_01/2024</t>
          </r>
        </is>
      </c>
      <c r="D141" s="8" t="inlineStr">
        <is>
          <r>
            <t xml:space="preserve">SINAPI</t>
          </r>
        </is>
      </c>
      <c r="E141" s="8" t="inlineStr">
        <is>
          <r>
            <t xml:space="preserve">M</t>
          </r>
        </is>
      </c>
      <c r="F141" s="10" t="n">
        <v>263.76</v>
      </c>
      <c r="G141" s="11" t="n">
        <v>33.4</v>
      </c>
      <c r="H141" s="12" t="n">
        <f>ROUND(ROUND(F141,2)*ROUND(G141,2),2)</f>
        <v>8809.58</v>
      </c>
    </row>
    <row r="142" customHeight="1" ht="20">
      <c r="A142" s="5" t="inlineStr">
        <is>
          <r>
            <t xml:space="preserve">6.7</t>
          </r>
        </is>
      </c>
      <c r="B142" s="5" t="inlineStr">
        <is>
          <r>
            <t xml:space="preserve">SINALIZAÇÃO</t>
          </r>
        </is>
      </c>
      <c r="C142" s="5" t="inlineStr"/>
      <c r="D142" s="5" t="inlineStr"/>
      <c r="E142" s="5" t="inlineStr"/>
      <c r="F142" s="5" t="inlineStr"/>
      <c r="G142" s="5" t="inlineStr"/>
      <c r="H142" s="6" t="n">
        <f>ROUND(SUM(H143:H144),2)</f>
        <v>770.88</v>
      </c>
    </row>
    <row r="143" customHeight="0" bestFit="1" ht="20">
      <c r="A143" s="7" t="inlineStr">
        <is>
          <r>
            <t xml:space="preserve">6.7.1</t>
          </r>
        </is>
      </c>
      <c r="B143" s="8" t="inlineStr">
        <is>
          <r>
            <t xml:space="preserve">CP-S02555-PMSLM</t>
          </r>
        </is>
      </c>
      <c r="C143" s="9" t="inlineStr">
        <is>
          <r>
            <t xml:space="preserve">PLACA 20X45 CM EM CHAPA ESMALTADA PARA IDENTIFICAÇÃO DE LOGRADOUROS</t>
          </r>
        </is>
      </c>
      <c r="D143" s="8" t="inlineStr">
        <is>
          <r>
            <t xml:space="preserve">Composições Próprias</t>
          </r>
        </is>
      </c>
      <c r="E143" s="8" t="inlineStr">
        <is>
          <r>
            <t xml:space="preserve">UN</t>
          </r>
        </is>
      </c>
      <c r="F143" s="10" t="n">
        <v>2.0</v>
      </c>
      <c r="G143" s="11" t="n">
        <v>142.78</v>
      </c>
      <c r="H143" s="12" t="n">
        <f>ROUND(ROUND(F143,2)*ROUND(G143,2),2)</f>
        <v>285.56</v>
      </c>
    </row>
    <row r="144" customHeight="0" bestFit="1" ht="20">
      <c r="A144" s="7" t="inlineStr">
        <is>
          <r>
            <t xml:space="preserve">6.7.2</t>
          </r>
        </is>
      </c>
      <c r="B144" s="8" t="inlineStr">
        <is>
          <r>
            <t xml:space="preserve">102498</t>
          </r>
        </is>
      </c>
      <c r="C144" s="9" t="inlineStr">
        <is>
          <r>
            <t xml:space="preserve">PINTURA DE MEIO-FIO COM TINTA BRANCA A BASE DE CAL (CAIAÇÃO). AF_05/2021</t>
          </r>
        </is>
      </c>
      <c r="D144" s="8" t="inlineStr">
        <is>
          <r>
            <t xml:space="preserve">SINAPI</t>
          </r>
        </is>
      </c>
      <c r="E144" s="8" t="inlineStr">
        <is>
          <r>
            <t xml:space="preserve">M</t>
          </r>
        </is>
      </c>
      <c r="F144" s="10" t="n">
        <v>263.76</v>
      </c>
      <c r="G144" s="11" t="n">
        <v>1.84</v>
      </c>
      <c r="H144" s="12" t="n">
        <f>ROUND(ROUND(F144,2)*ROUND(G144,2),2)</f>
        <v>485.32</v>
      </c>
    </row>
    <row r="145" customHeight="1" ht="20">
      <c r="A145" s="5" t="inlineStr">
        <is>
          <r>
            <t xml:space="preserve">7</t>
          </r>
        </is>
      </c>
      <c r="B145" s="5" t="inlineStr">
        <is>
          <r>
            <t xml:space="preserve">2° TRAVESSA ETTORE LABANCA</t>
          </r>
        </is>
      </c>
      <c r="C145" s="5" t="inlineStr"/>
      <c r="D145" s="5" t="inlineStr"/>
      <c r="E145" s="5" t="inlineStr"/>
      <c r="F145" s="5" t="inlineStr"/>
      <c r="G145" s="5" t="inlineStr"/>
      <c r="H145" s="6" t="n">
        <f>ROUND(H146+H152+H158+H169+H172+H177,2)</f>
        <v>109372.37</v>
      </c>
    </row>
    <row r="146" customHeight="1" ht="20">
      <c r="A146" s="5" t="inlineStr">
        <is>
          <r>
            <t xml:space="preserve">7.1</t>
          </r>
        </is>
      </c>
      <c r="B146" s="5" t="inlineStr">
        <is>
          <r>
            <t xml:space="preserve">MOVIMENTAÇÃO DE TERRA</t>
          </r>
        </is>
      </c>
      <c r="C146" s="5" t="inlineStr"/>
      <c r="D146" s="5" t="inlineStr"/>
      <c r="E146" s="5" t="inlineStr"/>
      <c r="F146" s="5" t="inlineStr"/>
      <c r="G146" s="5" t="inlineStr"/>
      <c r="H146" s="6" t="n">
        <f>ROUND(SUM(H147:H151),2)</f>
        <v>18681.5</v>
      </c>
    </row>
    <row r="147" customHeight="0" bestFit="1" ht="24">
      <c r="A147" s="7" t="inlineStr">
        <is>
          <r>
            <t xml:space="preserve">7.1.1</t>
          </r>
        </is>
      </c>
      <c r="B147" s="8" t="inlineStr">
        <is>
          <r>
            <t xml:space="preserve">100576</t>
          </r>
        </is>
      </c>
      <c r="C147" s="9" t="inlineStr">
        <is>
          <r>
            <t xml:space="preserve">REGULARIZAÇÃO E COMPACTAÇÃO DE SUBLEITO DE SOLO PREDOMINANTEMENTE ARGILOSO, PARA OBRAS DE CONSTRUÇÃO DE PAVIMENTOS. AF_09/2024</t>
          </r>
        </is>
      </c>
      <c r="D147" s="8" t="inlineStr">
        <is>
          <r>
            <t xml:space="preserve">SINAPI</t>
          </r>
        </is>
      </c>
      <c r="E147" s="8" t="inlineStr">
        <is>
          <r>
            <t xml:space="preserve">M2</t>
          </r>
        </is>
      </c>
      <c r="F147" s="10" t="n">
        <v>399.38</v>
      </c>
      <c r="G147" s="11" t="n">
        <v>2.77</v>
      </c>
      <c r="H147" s="12" t="n">
        <f>ROUND(ROUND(F147,2)*ROUND(G147,2),2)</f>
        <v>1106.28</v>
      </c>
    </row>
    <row r="148" customHeight="0" bestFit="1" ht="32">
      <c r="A148" s="7" t="inlineStr">
        <is>
          <r>
            <t xml:space="preserve">7.1.2</t>
          </r>
        </is>
      </c>
      <c r="B148" s="8" t="inlineStr">
        <is>
          <r>
            <t xml:space="preserve">96396</t>
          </r>
        </is>
      </c>
      <c r="C148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148" s="8" t="inlineStr">
        <is>
          <r>
            <t xml:space="preserve">SINAPI</t>
          </r>
        </is>
      </c>
      <c r="E148" s="8" t="inlineStr">
        <is>
          <r>
            <t xml:space="preserve">M3</t>
          </r>
        </is>
      </c>
      <c r="F148" s="10" t="n">
        <v>47.93</v>
      </c>
      <c r="G148" s="11" t="n">
        <v>187.35</v>
      </c>
      <c r="H148" s="12" t="n">
        <f>ROUND(ROUND(F148,2)*ROUND(G148,2),2)</f>
        <v>8979.69</v>
      </c>
    </row>
    <row r="149" customHeight="0" bestFit="1" ht="24">
      <c r="A149" s="7" t="inlineStr">
        <is>
          <r>
            <t xml:space="preserve">7.1.3</t>
          </r>
        </is>
      </c>
      <c r="B149" s="8" t="inlineStr">
        <is>
          <r>
            <t xml:space="preserve">CP-19.07.580-PMSLM</t>
          </r>
        </is>
      </c>
      <c r="C149" s="9" t="inlineStr">
        <is>
          <r>
            <t xml:space="preserve">REBAIXAMENTO DE PENA D'ÁGUA, INCLUINDO COMPLEMENTO DE TUBULAÇÃO, CONEXÕES, ESCAVAÇÃO E REATERRO.</t>
          </r>
        </is>
      </c>
      <c r="D149" s="8" t="inlineStr">
        <is>
          <r>
            <t xml:space="preserve">Composições Próprias</t>
          </r>
        </is>
      </c>
      <c r="E149" s="8" t="inlineStr">
        <is>
          <r>
            <t xml:space="preserve">UND</t>
          </r>
        </is>
      </c>
      <c r="F149" s="10" t="n">
        <v>14.0</v>
      </c>
      <c r="G149" s="11" t="n">
        <v>109.09</v>
      </c>
      <c r="H149" s="12" t="n">
        <f>ROUND(ROUND(F149,2)*ROUND(G149,2),2)</f>
        <v>1527.26</v>
      </c>
    </row>
    <row r="150" customHeight="0" bestFit="1" ht="32">
      <c r="A150" s="7" t="inlineStr">
        <is>
          <r>
            <t xml:space="preserve">7.1.4</t>
          </r>
        </is>
      </c>
      <c r="B150" s="8" t="inlineStr">
        <is>
          <r>
            <t xml:space="preserve">100974</t>
          </r>
        </is>
      </c>
      <c r="C150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150" s="8" t="inlineStr">
        <is>
          <r>
            <t xml:space="preserve">SINAPI</t>
          </r>
        </is>
      </c>
      <c r="E150" s="8" t="inlineStr">
        <is>
          <r>
            <t xml:space="preserve">M3</t>
          </r>
        </is>
      </c>
      <c r="F150" s="10" t="n">
        <v>157.37</v>
      </c>
      <c r="G150" s="11" t="n">
        <v>8.43</v>
      </c>
      <c r="H150" s="12" t="n">
        <f>ROUND(ROUND(F150,2)*ROUND(G150,2),2)</f>
        <v>1326.63</v>
      </c>
    </row>
    <row r="151" customHeight="0" bestFit="1" ht="24">
      <c r="A151" s="7" t="inlineStr">
        <is>
          <r>
            <t xml:space="preserve">7.1.5</t>
          </r>
        </is>
      </c>
      <c r="B151" s="8" t="inlineStr">
        <is>
          <r>
            <t xml:space="preserve">95875</t>
          </r>
        </is>
      </c>
      <c r="C151" s="9" t="inlineStr">
        <is>
          <r>
            <t xml:space="preserve">TRANSPORTE COM CAMINHÃO BASCULANTE DE 10 M³, EM VIA URBANA PAVIMENTADA, DMT ATÉ 30 KM (UNIDADE: M3XKM). AF_07/2020</t>
          </r>
        </is>
      </c>
      <c r="D151" s="8" t="inlineStr">
        <is>
          <r>
            <t xml:space="preserve">SINAPI</t>
          </r>
        </is>
      </c>
      <c r="E151" s="8" t="inlineStr">
        <is>
          <r>
            <t xml:space="preserve">M3XKM</t>
          </r>
        </is>
      </c>
      <c r="F151" s="10" t="n">
        <v>2324.55</v>
      </c>
      <c r="G151" s="11" t="n">
        <v>2.47</v>
      </c>
      <c r="H151" s="12" t="n">
        <f>ROUND(ROUND(F151,2)*ROUND(G151,2),2)</f>
        <v>5741.64</v>
      </c>
    </row>
    <row r="152" customHeight="1" ht="20">
      <c r="A152" s="5" t="inlineStr">
        <is>
          <r>
            <t xml:space="preserve">7.2</t>
          </r>
        </is>
      </c>
      <c r="B152" s="5" t="inlineStr">
        <is>
          <r>
            <t xml:space="preserve">DRENAGEM</t>
          </r>
        </is>
      </c>
      <c r="C152" s="5" t="inlineStr"/>
      <c r="D152" s="5" t="inlineStr"/>
      <c r="E152" s="5" t="inlineStr"/>
      <c r="F152" s="5" t="inlineStr"/>
      <c r="G152" s="5" t="inlineStr"/>
      <c r="H152" s="6" t="n">
        <f>ROUND(SUM(H153:H157),2)</f>
        <v>11897.4</v>
      </c>
    </row>
    <row r="153" customHeight="0" bestFit="1" ht="20">
      <c r="A153" s="7" t="inlineStr">
        <is>
          <r>
            <t xml:space="preserve">7.2.1</t>
          </r>
        </is>
      </c>
      <c r="B153" s="8" t="inlineStr">
        <is>
          <r>
            <t xml:space="preserve">93358</t>
          </r>
        </is>
      </c>
      <c r="C153" s="9" t="inlineStr">
        <is>
          <r>
            <t xml:space="preserve">ESCAVAÇÃO MANUAL DE VALA. AF_09/2024</t>
          </r>
        </is>
      </c>
      <c r="D153" s="8" t="inlineStr">
        <is>
          <r>
            <t xml:space="preserve">SINAPI</t>
          </r>
        </is>
      </c>
      <c r="E153" s="8" t="inlineStr">
        <is>
          <r>
            <t xml:space="preserve">M3</t>
          </r>
        </is>
      </c>
      <c r="F153" s="10" t="n">
        <v>21.6</v>
      </c>
      <c r="G153" s="11" t="n">
        <v>95.25</v>
      </c>
      <c r="H153" s="12" t="n">
        <f>ROUND(ROUND(F153,2)*ROUND(G153,2),2)</f>
        <v>2057.4</v>
      </c>
    </row>
    <row r="154" customHeight="0" bestFit="1" ht="32">
      <c r="A154" s="7" t="inlineStr">
        <is>
          <r>
            <t xml:space="preserve">7.2.2</t>
          </r>
        </is>
      </c>
      <c r="B154" s="8" t="inlineStr">
        <is>
          <r>
            <t xml:space="preserve">99260</t>
          </r>
        </is>
      </c>
      <c r="C154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154" s="8" t="inlineStr">
        <is>
          <r>
            <t xml:space="preserve">SINAPI</t>
          </r>
        </is>
      </c>
      <c r="E154" s="8" t="inlineStr">
        <is>
          <r>
            <t xml:space="preserve">UN</t>
          </r>
        </is>
      </c>
      <c r="F154" s="10" t="n">
        <v>6.0</v>
      </c>
      <c r="G154" s="11" t="n">
        <v>452.89</v>
      </c>
      <c r="H154" s="12" t="n">
        <f>ROUND(ROUND(F154,2)*ROUND(G154,2),2)</f>
        <v>2717.34</v>
      </c>
    </row>
    <row r="155" customHeight="0" bestFit="1" ht="24">
      <c r="A155" s="7" t="inlineStr">
        <is>
          <r>
            <t xml:space="preserve">7.2.3</t>
          </r>
        </is>
      </c>
      <c r="B155" s="8" t="inlineStr">
        <is>
          <r>
            <t xml:space="preserve">104166</t>
          </r>
        </is>
      </c>
      <c r="C155" s="9" t="inlineStr">
        <is>
          <r>
            <t xml:space="preserve">TUBO PVC, SÉRIE R, ÁGUA PLUVIAL, DN 150 MM, FORNECIDO E INSTALADO EM RAMAL DE ENCAMINHAMENTO. AF_06/2022</t>
          </r>
        </is>
      </c>
      <c r="D155" s="8" t="inlineStr">
        <is>
          <r>
            <t xml:space="preserve">SINAPI</t>
          </r>
        </is>
      </c>
      <c r="E155" s="8" t="inlineStr">
        <is>
          <r>
            <t xml:space="preserve">M</t>
          </r>
        </is>
      </c>
      <c r="F155" s="10" t="n">
        <v>108.0</v>
      </c>
      <c r="G155" s="11" t="n">
        <v>63.0</v>
      </c>
      <c r="H155" s="12" t="n">
        <f>ROUND(ROUND(F155,2)*ROUND(G155,2),2)</f>
        <v>6804.0</v>
      </c>
    </row>
    <row r="156" customHeight="0" bestFit="1" ht="24">
      <c r="A156" s="7" t="inlineStr">
        <is>
          <r>
            <t xml:space="preserve">7.2.4</t>
          </r>
        </is>
      </c>
      <c r="B156" s="8" t="inlineStr">
        <is>
          <r>
            <t xml:space="preserve">CP-19.07.580-PMSLM</t>
          </r>
        </is>
      </c>
      <c r="C156" s="9" t="inlineStr">
        <is>
          <r>
            <t xml:space="preserve">REBAIXAMENTO DE PENA D'ÁGUA, INCLUINDO COMPLEMENTO DE TUBULAÇÃO, CONEXÕES, ESCAVAÇÃO E REATERRO.</t>
          </r>
        </is>
      </c>
      <c r="D156" s="8" t="inlineStr">
        <is>
          <r>
            <t xml:space="preserve">Composições Próprias</t>
          </r>
        </is>
      </c>
      <c r="E156" s="8" t="inlineStr">
        <is>
          <r>
            <t xml:space="preserve">UND</t>
          </r>
        </is>
      </c>
      <c r="F156" s="10" t="n">
        <v>1.91</v>
      </c>
      <c r="G156" s="11" t="n">
        <v>109.09</v>
      </c>
      <c r="H156" s="12" t="n">
        <f>ROUND(ROUND(F156,2)*ROUND(G156,2),2)</f>
        <v>208.36</v>
      </c>
    </row>
    <row r="157" customHeight="0" bestFit="1" ht="20">
      <c r="A157" s="7" t="inlineStr">
        <is>
          <r>
            <t xml:space="preserve">7.2.5</t>
          </r>
        </is>
      </c>
      <c r="B157" s="8" t="inlineStr">
        <is>
          <r>
            <t xml:space="preserve">CP-S96995S-87619112</t>
          </r>
        </is>
      </c>
      <c r="C157" s="9" t="inlineStr">
        <is>
          <r>
            <t xml:space="preserve">REATERRO MANUAL APILOADO COM SOQUETE. AF_10/2017 (FONTE: ORSE - SE - 2023/07 - S96995S)</t>
          </r>
        </is>
      </c>
      <c r="D157" s="8" t="inlineStr">
        <is>
          <r>
            <t xml:space="preserve">Composições Próprias</t>
          </r>
        </is>
      </c>
      <c r="E157" s="8" t="inlineStr">
        <is>
          <r>
            <t xml:space="preserve">M3</t>
          </r>
        </is>
      </c>
      <c r="F157" s="10" t="n">
        <v>1.91</v>
      </c>
      <c r="G157" s="11" t="n">
        <v>57.75</v>
      </c>
      <c r="H157" s="12" t="n">
        <f>ROUND(ROUND(F157,2)*ROUND(G157,2),2)</f>
        <v>110.3</v>
      </c>
    </row>
    <row r="158" customHeight="1" ht="20">
      <c r="A158" s="5" t="inlineStr">
        <is>
          <r>
            <t xml:space="preserve">7.3</t>
          </r>
        </is>
      </c>
      <c r="B158" s="5" t="inlineStr">
        <is>
          <r>
            <t xml:space="preserve">CANALETA</t>
          </r>
        </is>
      </c>
      <c r="C158" s="5" t="inlineStr"/>
      <c r="D158" s="5" t="inlineStr"/>
      <c r="E158" s="5" t="inlineStr"/>
      <c r="F158" s="5" t="inlineStr"/>
      <c r="G158" s="5" t="inlineStr"/>
      <c r="H158" s="6" t="n">
        <f>ROUND(SUM(H159:H168),2)</f>
        <v>21304.21</v>
      </c>
    </row>
    <row r="159" customHeight="0" bestFit="1" ht="20">
      <c r="A159" s="7" t="inlineStr">
        <is>
          <r>
            <t xml:space="preserve">7.3.1</t>
          </r>
        </is>
      </c>
      <c r="B159" s="8" t="inlineStr">
        <is>
          <r>
            <t xml:space="preserve">CP-S03240-PMSLM</t>
          </r>
        </is>
      </c>
      <c r="C159" s="9" t="inlineStr">
        <is>
          <r>
            <t xml:space="preserve">DEMOLIÇÃO DE PISO DE ALTA RESISTÊNCIA (FONTE: ORSE - SE - 2023/03 - S03240)</t>
          </r>
        </is>
      </c>
      <c r="D159" s="8" t="inlineStr">
        <is>
          <r>
            <t xml:space="preserve">Composições Próprias</t>
          </r>
        </is>
      </c>
      <c r="E159" s="8" t="inlineStr">
        <is>
          <r>
            <t xml:space="preserve">M2</t>
          </r>
        </is>
      </c>
      <c r="F159" s="10" t="n">
        <v>8.21</v>
      </c>
      <c r="G159" s="11" t="n">
        <v>27.06</v>
      </c>
      <c r="H159" s="12" t="n">
        <f>ROUND(ROUND(F159,2)*ROUND(G159,2),2)</f>
        <v>222.16</v>
      </c>
    </row>
    <row r="160" customHeight="0" bestFit="1" ht="20">
      <c r="A160" s="7" t="inlineStr">
        <is>
          <r>
            <t xml:space="preserve">7.3.2</t>
          </r>
        </is>
      </c>
      <c r="B160" s="8" t="inlineStr">
        <is>
          <r>
            <t xml:space="preserve">97623</t>
          </r>
        </is>
      </c>
      <c r="C160" s="9" t="inlineStr">
        <is>
          <r>
            <t xml:space="preserve">DEMOLIÇÃO DE ALVENARIA DE TIJOLO MACIÇO, DE FORMA MANUAL, COM REAPROVEITAMENTO. AF_09/2023</t>
          </r>
        </is>
      </c>
      <c r="D160" s="8" t="inlineStr">
        <is>
          <r>
            <t xml:space="preserve">SINAPI</t>
          </r>
        </is>
      </c>
      <c r="E160" s="8" t="inlineStr">
        <is>
          <r>
            <t xml:space="preserve">M3</t>
          </r>
        </is>
      </c>
      <c r="F160" s="10" t="n">
        <v>5.6</v>
      </c>
      <c r="G160" s="11" t="n">
        <v>194.31</v>
      </c>
      <c r="H160" s="12" t="n">
        <f>ROUND(ROUND(F160,2)*ROUND(G160,2),2)</f>
        <v>1088.14</v>
      </c>
    </row>
    <row r="161" customHeight="0" bestFit="1" ht="24">
      <c r="A161" s="7" t="inlineStr">
        <is>
          <r>
            <t xml:space="preserve">7.3.3</t>
          </r>
        </is>
      </c>
      <c r="B161" s="8" t="inlineStr">
        <is>
          <r>
            <t xml:space="preserve">89480</t>
          </r>
        </is>
      </c>
      <c r="C161" s="9" t="inlineStr">
        <is>
          <r>
            <t xml:space="preserve">ALVENARIA DE BLOCOS DE CONCRETO ESTRUTURAL 14X19X29 CM (ESPESSURA 14 CM), FBK = 14 MPA, UTILIZANDO COLHER DE PEDREIRO. AF_10/2022</t>
          </r>
        </is>
      </c>
      <c r="D161" s="8" t="inlineStr">
        <is>
          <r>
            <t xml:space="preserve">SINAPI</t>
          </r>
        </is>
      </c>
      <c r="E161" s="8" t="inlineStr">
        <is>
          <r>
            <t xml:space="preserve">M2</t>
          </r>
        </is>
      </c>
      <c r="F161" s="10" t="n">
        <v>44.8</v>
      </c>
      <c r="G161" s="11" t="n">
        <v>160.94</v>
      </c>
      <c r="H161" s="12" t="n">
        <f>ROUND(ROUND(F161,2)*ROUND(G161,2),2)</f>
        <v>7210.11</v>
      </c>
    </row>
    <row r="162" customHeight="0" bestFit="1" ht="32">
      <c r="A162" s="7" t="inlineStr">
        <is>
          <r>
            <t xml:space="preserve">7.3.4</t>
          </r>
        </is>
      </c>
      <c r="B162" s="8" t="inlineStr">
        <is>
          <r>
            <t xml:space="preserve">87893</t>
          </r>
        </is>
      </c>
      <c r="C162" s="9" t="inlineStr">
        <is>
          <r>
            <t xml:space="preserve">CHAPISCO APLICADO EM ALVENARIA (SEM PRESENÇA DE VÃOS) E ESTRUTURAS DE CONCRETO DE FACHADA, COM COLHER DE PEDREIRO. ARGAMASSA TRAÇO 1:3 COM PREPARO MANUAL. AF_10/2022</t>
          </r>
        </is>
      </c>
      <c r="D162" s="8" t="inlineStr">
        <is>
          <r>
            <t xml:space="preserve">SINAPI</t>
          </r>
        </is>
      </c>
      <c r="E162" s="8" t="inlineStr">
        <is>
          <r>
            <t xml:space="preserve">M2</t>
          </r>
        </is>
      </c>
      <c r="F162" s="10" t="n">
        <v>33.6</v>
      </c>
      <c r="G162" s="11" t="n">
        <v>7.83</v>
      </c>
      <c r="H162" s="12" t="n">
        <f>ROUND(ROUND(F162,2)*ROUND(G162,2),2)</f>
        <v>263.09</v>
      </c>
    </row>
    <row r="163" customHeight="1" ht="10">
      <c r="A163" s="2" t="inlineStr"/>
      <c r="B163" s="3" t="inlineStr">
        <is>
          <r>
            <t xml:space="preserve">
</t>
          </r>
        </is>
      </c>
      <c r="C163" s="3" t="inlineStr"/>
      <c r="D163" s="3" t="inlineStr"/>
      <c r="E163" s="3" t="inlineStr"/>
      <c r="F163" s="3" t="inlineStr"/>
      <c r="G163" s="3" t="inlineStr"/>
      <c r="H163" s="2" t="inlineStr"/>
    </row>
    <row r="164" customHeight="1" ht="22">
      <c r="A164" s="4" t="inlineStr">
        <is>
          <r>
            <t xml:space="preserve">ITEM</t>
          </r>
        </is>
      </c>
      <c r="B164" s="4" t="inlineStr">
        <is>
          <r>
            <t xml:space="preserve">CÓDIGO</t>
          </r>
        </is>
      </c>
      <c r="C164" s="4" t="inlineStr">
        <is>
          <r>
            <t xml:space="preserve">DESCRIÇÃO</t>
          </r>
        </is>
      </c>
      <c r="D164" s="4" t="inlineStr">
        <is>
          <r>
            <t xml:space="preserve">FONTE</t>
          </r>
        </is>
      </c>
      <c r="E164" s="4" t="inlineStr">
        <is>
          <r>
            <t xml:space="preserve">UND</t>
          </r>
        </is>
      </c>
      <c r="F164" s="4" t="inlineStr">
        <is>
          <r>
            <t xml:space="preserve">QUANTIDADE</t>
          </r>
        </is>
      </c>
      <c r="G164" s="4" t="inlineStr">
        <is>
          <r>
            <t xml:space="preserve">PREÇO
UNITÁRIO R$</t>
          </r>
        </is>
      </c>
      <c r="H164" s="4" t="inlineStr">
        <is>
          <r>
            <t xml:space="preserve">PREÇO
TOTAL R$</t>
          </r>
        </is>
      </c>
    </row>
    <row r="165" customHeight="0" bestFit="1" ht="32">
      <c r="A165" s="7" t="inlineStr">
        <is>
          <r>
            <t xml:space="preserve">7.3.5</t>
          </r>
        </is>
      </c>
      <c r="B165" s="8" t="inlineStr">
        <is>
          <r>
            <t xml:space="preserve">87777</t>
          </r>
        </is>
      </c>
      <c r="C165" s="9" t="inlineStr">
        <is>
          <r>
            <t xml:space="preserve">EMBOÇO OU MASSA ÚNICA EM ARGAMASSA TRAÇO 1:2:8, PREPARO MANUAL, APLICADA MANUALMENTE EM PANOS DE FACHADA COM PRESENÇA DE VÃOS, ESPESSURA DE 25 MM. AF_08/2022</t>
          </r>
        </is>
      </c>
      <c r="D165" s="8" t="inlineStr">
        <is>
          <r>
            <t xml:space="preserve">SINAPI</t>
          </r>
        </is>
      </c>
      <c r="E165" s="8" t="inlineStr">
        <is>
          <r>
            <t xml:space="preserve">M2</t>
          </r>
        </is>
      </c>
      <c r="F165" s="10" t="n">
        <v>33.6</v>
      </c>
      <c r="G165" s="11" t="n">
        <v>65.54</v>
      </c>
      <c r="H165" s="12" t="n">
        <f>ROUND(ROUND(F165,2)*ROUND(G165,2),2)</f>
        <v>2202.14</v>
      </c>
    </row>
    <row r="166" customHeight="0" bestFit="1" ht="24">
      <c r="A166" s="7" t="inlineStr">
        <is>
          <r>
            <t xml:space="preserve">7.3.6</t>
          </r>
        </is>
      </c>
      <c r="B166" s="8" t="inlineStr">
        <is>
          <r>
            <t xml:space="preserve">94975</t>
          </r>
        </is>
      </c>
      <c r="C166" s="9" t="inlineStr">
        <is>
          <r>
            <t xml:space="preserve">CONCRETO FCK = 15MPA, TRAÇO 1:3,4:3,5 (EM MASSA SECA DE CIMENTO/ AREIA MÉDIA/ BRITA 1) - PREPARO MANUAL. AF_05/2021</t>
          </r>
        </is>
      </c>
      <c r="D166" s="8" t="inlineStr">
        <is>
          <r>
            <t xml:space="preserve">SINAPI</t>
          </r>
        </is>
      </c>
      <c r="E166" s="8" t="inlineStr">
        <is>
          <r>
            <t xml:space="preserve">M3</t>
          </r>
        </is>
      </c>
      <c r="F166" s="10" t="n">
        <v>2.86</v>
      </c>
      <c r="G166" s="11" t="n">
        <v>520.36</v>
      </c>
      <c r="H166" s="12" t="n">
        <f>ROUND(ROUND(F166,2)*ROUND(G166,2),2)</f>
        <v>1488.23</v>
      </c>
    </row>
    <row r="167" customHeight="0" bestFit="1" ht="32">
      <c r="A167" s="7" t="inlineStr">
        <is>
          <r>
            <t xml:space="preserve">7.3.7</t>
          </r>
        </is>
      </c>
      <c r="B167" s="8" t="inlineStr">
        <is>
          <r>
            <t xml:space="preserve">COMP-104486- PMSLM</t>
          </r>
        </is>
      </c>
      <c r="C167" s="9" t="inlineStr">
        <is>
          <r>
            <t xml:space="preserve">COMPOSIÇÃO PARAMÉTRICA PARA EXECUÇÃO DE ESTRUTURAS DE CONCRETO ARMADO, PARA EDIFICAÇÃO HABITACIONAL UNIFAMILIAR TÉRREA (CASA ISOLADA), FCK = 25 MPA. AF_11/2022</t>
          </r>
        </is>
      </c>
      <c r="D167" s="8" t="inlineStr">
        <is>
          <r>
            <t xml:space="preserve">Composições Próprias</t>
          </r>
        </is>
      </c>
      <c r="E167" s="8" t="inlineStr">
        <is>
          <r>
            <t xml:space="preserve">M3</t>
          </r>
        </is>
      </c>
      <c r="F167" s="10" t="n">
        <v>2.7</v>
      </c>
      <c r="G167" s="11" t="n">
        <v>3161.27</v>
      </c>
      <c r="H167" s="12" t="n">
        <f>ROUND(ROUND(F167,2)*ROUND(G167,2),2)</f>
        <v>8535.43</v>
      </c>
    </row>
    <row r="168" customHeight="0" bestFit="1" ht="24">
      <c r="A168" s="7" t="inlineStr">
        <is>
          <r>
            <t xml:space="preserve">7.3.8</t>
          </r>
        </is>
      </c>
      <c r="B168" s="8" t="inlineStr">
        <is>
          <r>
            <t xml:space="preserve">104739</t>
          </r>
        </is>
      </c>
      <c r="C168" s="9" t="inlineStr">
        <is>
          <r>
            <t xml:space="preserve">ATERRO MECANIZADO DE VALA COM MINICARREGADEIRA, COM AREIA PARA ATERRO. AF_08/2023</t>
          </r>
        </is>
      </c>
      <c r="D168" s="8" t="inlineStr">
        <is>
          <r>
            <t xml:space="preserve">SINAPI</t>
          </r>
        </is>
      </c>
      <c r="E168" s="8" t="inlineStr">
        <is>
          <r>
            <t xml:space="preserve">M3</t>
          </r>
        </is>
      </c>
      <c r="F168" s="10" t="n">
        <v>2.4</v>
      </c>
      <c r="G168" s="11" t="n">
        <v>122.88</v>
      </c>
      <c r="H168" s="12" t="n">
        <f>ROUND(ROUND(F168,2)*ROUND(G168,2),2)</f>
        <v>294.91</v>
      </c>
    </row>
    <row r="169" customHeight="1" ht="20">
      <c r="A169" s="5" t="inlineStr">
        <is>
          <r>
            <t xml:space="preserve">7.4</t>
          </r>
        </is>
      </c>
      <c r="B169" s="5" t="inlineStr">
        <is>
          <r>
            <t xml:space="preserve">PASSEIO</t>
          </r>
        </is>
      </c>
      <c r="C169" s="5" t="inlineStr"/>
      <c r="D169" s="5" t="inlineStr"/>
      <c r="E169" s="5" t="inlineStr"/>
      <c r="F169" s="5" t="inlineStr"/>
      <c r="G169" s="5" t="inlineStr"/>
      <c r="H169" s="6" t="n">
        <f>ROUND(SUM(H170:H171),2)</f>
        <v>6574.83</v>
      </c>
    </row>
    <row r="170" customHeight="0" bestFit="1" ht="20">
      <c r="A170" s="7" t="inlineStr">
        <is>
          <r>
            <t xml:space="preserve">7.4.1</t>
          </r>
        </is>
      </c>
      <c r="B170" s="8" t="inlineStr">
        <is>
          <r>
            <t xml:space="preserve">94319</t>
          </r>
        </is>
      </c>
      <c r="C170" s="9" t="inlineStr">
        <is>
          <r>
            <t xml:space="preserve">ATERRO MANUAL DE VALAS COM SOLO ARGILO-ARENOSO. AF_08/2023</t>
          </r>
        </is>
      </c>
      <c r="D170" s="8" t="inlineStr">
        <is>
          <r>
            <t xml:space="preserve">SINAPI</t>
          </r>
        </is>
      </c>
      <c r="E170" s="8" t="inlineStr">
        <is>
          <r>
            <t xml:space="preserve">M3</t>
          </r>
        </is>
      </c>
      <c r="F170" s="10" t="n">
        <v>18.16</v>
      </c>
      <c r="G170" s="11" t="n">
        <v>81.24</v>
      </c>
      <c r="H170" s="12" t="n">
        <f>ROUND(ROUND(F170,2)*ROUND(G170,2),2)</f>
        <v>1475.32</v>
      </c>
    </row>
    <row r="171" customHeight="0" bestFit="1" ht="32">
      <c r="A171" s="7" t="inlineStr">
        <is>
          <r>
            <t xml:space="preserve">7.4.2</t>
          </r>
        </is>
      </c>
      <c r="B171" s="8" t="inlineStr">
        <is>
          <r>
            <t xml:space="preserve">94990</t>
          </r>
        </is>
      </c>
      <c r="C171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171" s="8" t="inlineStr">
        <is>
          <r>
            <t xml:space="preserve">SINAPI</t>
          </r>
        </is>
      </c>
      <c r="E171" s="8" t="inlineStr">
        <is>
          <r>
            <t xml:space="preserve">M3</t>
          </r>
        </is>
      </c>
      <c r="F171" s="10" t="n">
        <v>6.36</v>
      </c>
      <c r="G171" s="11" t="n">
        <v>801.81</v>
      </c>
      <c r="H171" s="12" t="n">
        <f>ROUND(ROUND(F171,2)*ROUND(G171,2),2)</f>
        <v>5099.51</v>
      </c>
    </row>
    <row r="172" customHeight="1" ht="20">
      <c r="A172" s="5" t="inlineStr">
        <is>
          <r>
            <t xml:space="preserve">7.5</t>
          </r>
        </is>
      </c>
      <c r="B172" s="5" t="inlineStr">
        <is>
          <r>
            <t xml:space="preserve">PAVIMENTAÇÃO</t>
          </r>
        </is>
      </c>
      <c r="C172" s="5" t="inlineStr"/>
      <c r="D172" s="5" t="inlineStr"/>
      <c r="E172" s="5" t="inlineStr"/>
      <c r="F172" s="5" t="inlineStr"/>
      <c r="G172" s="5" t="inlineStr"/>
      <c r="H172" s="6" t="n">
        <f>ROUND(SUM(H173:H176),2)</f>
        <v>50294.76</v>
      </c>
    </row>
    <row r="173" customHeight="0" bestFit="1" ht="24">
      <c r="A173" s="7" t="inlineStr">
        <is>
          <r>
            <t xml:space="preserve">7.5.1</t>
          </r>
        </is>
      </c>
      <c r="B173" s="8" t="inlineStr">
        <is>
          <r>
            <t xml:space="preserve">CP-78472-PMSLM</t>
          </r>
        </is>
      </c>
      <c r="C173" s="9" t="inlineStr">
        <is>
          <r>
            <t xml:space="preserve">SERVICOS TOPOGRAFICOS PARA PAVIMENTACAO, INCLUSIVE NOTA DE SERVICOS, ACOMPANHAMENTO E GREIDE (FONTE: SINAPI - PE - 2020/01 - 78472)</t>
          </r>
        </is>
      </c>
      <c r="D173" s="8" t="inlineStr">
        <is>
          <r>
            <t xml:space="preserve">Composições Próprias</t>
          </r>
        </is>
      </c>
      <c r="E173" s="8" t="inlineStr">
        <is>
          <r>
            <t xml:space="preserve">M2</t>
          </r>
        </is>
      </c>
      <c r="F173" s="10" t="n">
        <v>363.16</v>
      </c>
      <c r="G173" s="11" t="n">
        <v>0.42</v>
      </c>
      <c r="H173" s="12" t="n">
        <f>ROUND(ROUND(F173,2)*ROUND(G173,2),2)</f>
        <v>152.53</v>
      </c>
    </row>
    <row r="174" customHeight="0" bestFit="1" ht="32">
      <c r="A174" s="7" t="inlineStr">
        <is>
          <r>
            <t xml:space="preserve">7.5.2</t>
          </r>
        </is>
      </c>
      <c r="B174" s="8" t="inlineStr">
        <is>
          <r>
            <t xml:space="preserve">94273</t>
          </r>
        </is>
      </c>
      <c r="C174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174" s="8" t="inlineStr">
        <is>
          <r>
            <t xml:space="preserve">SINAPI</t>
          </r>
        </is>
      </c>
      <c r="E174" s="8" t="inlineStr">
        <is>
          <r>
            <t xml:space="preserve">M</t>
          </r>
        </is>
      </c>
      <c r="F174" s="10" t="n">
        <v>181.58</v>
      </c>
      <c r="G174" s="11" t="n">
        <v>50.53</v>
      </c>
      <c r="H174" s="12" t="n">
        <f>ROUND(ROUND(F174,2)*ROUND(G174,2),2)</f>
        <v>9175.24</v>
      </c>
    </row>
    <row r="175" customHeight="0" bestFit="1" ht="24">
      <c r="A175" s="7" t="inlineStr">
        <is>
          <r>
            <t xml:space="preserve">7.5.3</t>
          </r>
        </is>
      </c>
      <c r="B175" s="8" t="inlineStr">
        <is>
          <r>
            <t xml:space="preserve">101169</t>
          </r>
        </is>
      </c>
      <c r="C175" s="9" t="inlineStr">
        <is>
          <r>
            <t xml:space="preserve">EXECUÇÃO DE PAVIMENTO EM PARALELEPÍPEDOS, REJUNTAMENTO COM ARGAMASSA TRAÇO 1:3 (CIMENTO E AREIA). AF_05/2020</t>
          </r>
        </is>
      </c>
      <c r="D175" s="8" t="inlineStr">
        <is>
          <r>
            <t xml:space="preserve">SINAPI</t>
          </r>
        </is>
      </c>
      <c r="E175" s="8" t="inlineStr">
        <is>
          <r>
            <t xml:space="preserve">M2</t>
          </r>
        </is>
      </c>
      <c r="F175" s="10" t="n">
        <v>381.32</v>
      </c>
      <c r="G175" s="11" t="n">
        <v>91.53</v>
      </c>
      <c r="H175" s="12" t="n">
        <f>ROUND(ROUND(F175,2)*ROUND(G175,2),2)</f>
        <v>34902.22</v>
      </c>
    </row>
    <row r="176" customHeight="0" bestFit="1" ht="24">
      <c r="A176" s="7" t="inlineStr">
        <is>
          <r>
            <t xml:space="preserve">7.5.4</t>
          </r>
        </is>
      </c>
      <c r="B176" s="8" t="inlineStr">
        <is>
          <r>
            <t xml:space="preserve">94287</t>
          </r>
        </is>
      </c>
      <c r="C176" s="9" t="inlineStr">
        <is>
          <r>
            <t xml:space="preserve">EXECUÇÃO DE SARJETA DE CONCRETO USINADO, MOLDADA IN LOCO EM TRECHO RETO, 30 CM BASE X 10 CM ALTURA. AF_01/2024</t>
          </r>
        </is>
      </c>
      <c r="D176" s="8" t="inlineStr">
        <is>
          <r>
            <t xml:space="preserve">SINAPI</t>
          </r>
        </is>
      </c>
      <c r="E176" s="8" t="inlineStr">
        <is>
          <r>
            <t xml:space="preserve">M</t>
          </r>
        </is>
      </c>
      <c r="F176" s="10" t="n">
        <v>181.58</v>
      </c>
      <c r="G176" s="11" t="n">
        <v>33.4</v>
      </c>
      <c r="H176" s="12" t="n">
        <f>ROUND(ROUND(F176,2)*ROUND(G176,2),2)</f>
        <v>6064.77</v>
      </c>
    </row>
    <row r="177" customHeight="1" ht="20">
      <c r="A177" s="5" t="inlineStr">
        <is>
          <r>
            <t xml:space="preserve">7.6</t>
          </r>
        </is>
      </c>
      <c r="B177" s="5" t="inlineStr">
        <is>
          <r>
            <t xml:space="preserve">SINALIZAÇÃO</t>
          </r>
        </is>
      </c>
      <c r="C177" s="5" t="inlineStr"/>
      <c r="D177" s="5" t="inlineStr"/>
      <c r="E177" s="5" t="inlineStr"/>
      <c r="F177" s="5" t="inlineStr"/>
      <c r="G177" s="5" t="inlineStr"/>
      <c r="H177" s="6" t="n">
        <f>ROUND(SUM(H178:H179),2)</f>
        <v>619.67</v>
      </c>
    </row>
    <row r="178" customHeight="0" bestFit="1" ht="20">
      <c r="A178" s="7" t="inlineStr">
        <is>
          <r>
            <t xml:space="preserve">7.6.1</t>
          </r>
        </is>
      </c>
      <c r="B178" s="8" t="inlineStr">
        <is>
          <r>
            <t xml:space="preserve">CP-S02555-PMSLM</t>
          </r>
        </is>
      </c>
      <c r="C178" s="9" t="inlineStr">
        <is>
          <r>
            <t xml:space="preserve">PLACA 20X45 CM EM CHAPA ESMALTADA PARA IDENTIFICAÇÃO DE LOGRADOUROS</t>
          </r>
        </is>
      </c>
      <c r="D178" s="8" t="inlineStr">
        <is>
          <r>
            <t xml:space="preserve">Composições Próprias</t>
          </r>
        </is>
      </c>
      <c r="E178" s="8" t="inlineStr">
        <is>
          <r>
            <t xml:space="preserve">UN</t>
          </r>
        </is>
      </c>
      <c r="F178" s="10" t="n">
        <v>2.0</v>
      </c>
      <c r="G178" s="11" t="n">
        <v>142.78</v>
      </c>
      <c r="H178" s="12" t="n">
        <f>ROUND(ROUND(F178,2)*ROUND(G178,2),2)</f>
        <v>285.56</v>
      </c>
    </row>
    <row r="179" customHeight="0" bestFit="1" ht="20">
      <c r="A179" s="7" t="inlineStr">
        <is>
          <r>
            <t xml:space="preserve">7.6.2</t>
          </r>
        </is>
      </c>
      <c r="B179" s="8" t="inlineStr">
        <is>
          <r>
            <t xml:space="preserve">102498</t>
          </r>
        </is>
      </c>
      <c r="C179" s="9" t="inlineStr">
        <is>
          <r>
            <t xml:space="preserve">PINTURA DE MEIO-FIO COM TINTA BRANCA A BASE DE CAL (CAIAÇÃO). AF_05/2021</t>
          </r>
        </is>
      </c>
      <c r="D179" s="8" t="inlineStr">
        <is>
          <r>
            <t xml:space="preserve">SINAPI</t>
          </r>
        </is>
      </c>
      <c r="E179" s="8" t="inlineStr">
        <is>
          <r>
            <t xml:space="preserve">M</t>
          </r>
        </is>
      </c>
      <c r="F179" s="10" t="n">
        <v>181.58</v>
      </c>
      <c r="G179" s="11" t="n">
        <v>1.84</v>
      </c>
      <c r="H179" s="12" t="n">
        <f>ROUND(ROUND(F179,2)*ROUND(G179,2),2)</f>
        <v>334.11</v>
      </c>
    </row>
    <row r="180" customHeight="1" ht="20">
      <c r="A180" s="5" t="inlineStr">
        <is>
          <r>
            <t xml:space="preserve">8</t>
          </r>
        </is>
      </c>
      <c r="B180" s="5" t="inlineStr">
        <is>
          <r>
            <t xml:space="preserve">RUA DA LINHA</t>
          </r>
        </is>
      </c>
      <c r="C180" s="5" t="inlineStr"/>
      <c r="D180" s="5" t="inlineStr"/>
      <c r="E180" s="5" t="inlineStr"/>
      <c r="F180" s="5" t="inlineStr"/>
      <c r="G180" s="5" t="inlineStr"/>
      <c r="H180" s="6" t="n">
        <f>ROUND(H181+H187+H193+H202+H209+H215+H218+H224+H236,2)</f>
        <v>830887.78</v>
      </c>
    </row>
    <row r="181" customHeight="1" ht="20">
      <c r="A181" s="5" t="inlineStr">
        <is>
          <r>
            <t xml:space="preserve">8.1</t>
          </r>
        </is>
      </c>
      <c r="B181" s="5" t="inlineStr">
        <is>
          <r>
            <t xml:space="preserve">MOVIMENTAÇÃO DE TERRA</t>
          </r>
        </is>
      </c>
      <c r="C181" s="5" t="inlineStr"/>
      <c r="D181" s="5" t="inlineStr"/>
      <c r="E181" s="5" t="inlineStr"/>
      <c r="F181" s="5" t="inlineStr"/>
      <c r="G181" s="5" t="inlineStr"/>
      <c r="H181" s="6" t="n">
        <f>ROUND(SUM(H182:H186),2)</f>
        <v>63967.43</v>
      </c>
    </row>
    <row r="182" customHeight="0" bestFit="1" ht="24">
      <c r="A182" s="7" t="inlineStr">
        <is>
          <r>
            <t xml:space="preserve">8.1.1</t>
          </r>
        </is>
      </c>
      <c r="B182" s="8" t="inlineStr">
        <is>
          <r>
            <t xml:space="preserve">CP-19.07.580-PMSLM</t>
          </r>
        </is>
      </c>
      <c r="C182" s="9" t="inlineStr">
        <is>
          <r>
            <t xml:space="preserve">REBAIXAMENTO DE PENA D'ÁGUA, INCLUINDO COMPLEMENTO DE TUBULAÇÃO, CONEXÕES, ESCAVAÇÃO E REATERRO.</t>
          </r>
        </is>
      </c>
      <c r="D182" s="8" t="inlineStr">
        <is>
          <r>
            <t xml:space="preserve">Composições Próprias</t>
          </r>
        </is>
      </c>
      <c r="E182" s="8" t="inlineStr">
        <is>
          <r>
            <t xml:space="preserve">UND</t>
          </r>
        </is>
      </c>
      <c r="F182" s="10" t="n">
        <v>20.0</v>
      </c>
      <c r="G182" s="11" t="n">
        <v>109.09</v>
      </c>
      <c r="H182" s="12" t="n">
        <f>ROUND(ROUND(F182,2)*ROUND(G182,2),2)</f>
        <v>2181.8</v>
      </c>
    </row>
    <row r="183" customHeight="0" bestFit="1" ht="24">
      <c r="A183" s="7" t="inlineStr">
        <is>
          <r>
            <t xml:space="preserve">8.1.2</t>
          </r>
        </is>
      </c>
      <c r="B183" s="8" t="inlineStr">
        <is>
          <r>
            <t xml:space="preserve">100576</t>
          </r>
        </is>
      </c>
      <c r="C183" s="9" t="inlineStr">
        <is>
          <r>
            <t xml:space="preserve">REGULARIZAÇÃO E COMPACTAÇÃO DE SUBLEITO DE SOLO PREDOMINANTEMENTE ARGILOSO, PARA OBRAS DE CONSTRUÇÃO DE PAVIMENTOS. AF_09/2024</t>
          </r>
        </is>
      </c>
      <c r="D183" s="8" t="inlineStr">
        <is>
          <r>
            <t xml:space="preserve">SINAPI</t>
          </r>
        </is>
      </c>
      <c r="E183" s="8" t="inlineStr">
        <is>
          <r>
            <t xml:space="preserve">M2</t>
          </r>
        </is>
      </c>
      <c r="F183" s="10" t="n">
        <v>1438.6</v>
      </c>
      <c r="G183" s="11" t="n">
        <v>2.77</v>
      </c>
      <c r="H183" s="12" t="n">
        <f>ROUND(ROUND(F183,2)*ROUND(G183,2),2)</f>
        <v>3984.92</v>
      </c>
    </row>
    <row r="184" customHeight="0" bestFit="1" ht="32">
      <c r="A184" s="7" t="inlineStr">
        <is>
          <r>
            <t xml:space="preserve">8.1.3</t>
          </r>
        </is>
      </c>
      <c r="B184" s="8" t="inlineStr">
        <is>
          <r>
            <t xml:space="preserve">96396</t>
          </r>
        </is>
      </c>
      <c r="C184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184" s="8" t="inlineStr">
        <is>
          <r>
            <t xml:space="preserve">SINAPI</t>
          </r>
        </is>
      </c>
      <c r="E184" s="8" t="inlineStr">
        <is>
          <r>
            <t xml:space="preserve">M3</t>
          </r>
        </is>
      </c>
      <c r="F184" s="10" t="n">
        <v>172.63</v>
      </c>
      <c r="G184" s="11" t="n">
        <v>187.35</v>
      </c>
      <c r="H184" s="12" t="n">
        <f>ROUND(ROUND(F184,2)*ROUND(G184,2),2)</f>
        <v>32342.23</v>
      </c>
    </row>
    <row r="185" customHeight="0" bestFit="1" ht="32">
      <c r="A185" s="7" t="inlineStr">
        <is>
          <r>
            <t xml:space="preserve">8.1.4</t>
          </r>
        </is>
      </c>
      <c r="B185" s="8" t="inlineStr">
        <is>
          <r>
            <t xml:space="preserve">100974</t>
          </r>
        </is>
      </c>
      <c r="C185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185" s="8" t="inlineStr">
        <is>
          <r>
            <t xml:space="preserve">SINAPI</t>
          </r>
        </is>
      </c>
      <c r="E185" s="8" t="inlineStr">
        <is>
          <r>
            <t xml:space="preserve">M3</t>
          </r>
        </is>
      </c>
      <c r="F185" s="10" t="n">
        <v>566.81</v>
      </c>
      <c r="G185" s="11" t="n">
        <v>8.43</v>
      </c>
      <c r="H185" s="12" t="n">
        <f>ROUND(ROUND(F185,2)*ROUND(G185,2),2)</f>
        <v>4778.21</v>
      </c>
    </row>
    <row r="186" customHeight="0" bestFit="1" ht="24">
      <c r="A186" s="7" t="inlineStr">
        <is>
          <r>
            <t xml:space="preserve">8.1.5</t>
          </r>
        </is>
      </c>
      <c r="B186" s="8" t="inlineStr">
        <is>
          <r>
            <t xml:space="preserve">95875</t>
          </r>
        </is>
      </c>
      <c r="C186" s="9" t="inlineStr">
        <is>
          <r>
            <t xml:space="preserve">TRANSPORTE COM CAMINHÃO BASCULANTE DE 10 M³, EM VIA URBANA PAVIMENTADA, DMT ATÉ 30 KM (UNIDADE: M3XKM). AF_07/2020</t>
          </r>
        </is>
      </c>
      <c r="D186" s="8" t="inlineStr">
        <is>
          <r>
            <t xml:space="preserve">SINAPI</t>
          </r>
        </is>
      </c>
      <c r="E186" s="8" t="inlineStr">
        <is>
          <r>
            <t xml:space="preserve">M3XKM</t>
          </r>
        </is>
      </c>
      <c r="F186" s="10" t="n">
        <v>8372.58</v>
      </c>
      <c r="G186" s="11" t="n">
        <v>2.47</v>
      </c>
      <c r="H186" s="12" t="n">
        <f>ROUND(ROUND(F186,2)*ROUND(G186,2),2)</f>
        <v>20680.27</v>
      </c>
    </row>
    <row r="187" customHeight="1" ht="20">
      <c r="A187" s="5" t="inlineStr">
        <is>
          <r>
            <t xml:space="preserve">8.2</t>
          </r>
        </is>
      </c>
      <c r="B187" s="5" t="inlineStr">
        <is>
          <r>
            <t xml:space="preserve">DRENAGEM</t>
          </r>
        </is>
      </c>
      <c r="C187" s="5" t="inlineStr"/>
      <c r="D187" s="5" t="inlineStr"/>
      <c r="E187" s="5" t="inlineStr"/>
      <c r="F187" s="5" t="inlineStr"/>
      <c r="G187" s="5" t="inlineStr"/>
      <c r="H187" s="6" t="n">
        <f>ROUND(SUM(H188:H192),2)</f>
        <v>39378.99</v>
      </c>
    </row>
    <row r="188" customHeight="0" bestFit="1" ht="32">
      <c r="A188" s="7" t="inlineStr">
        <is>
          <r>
            <t xml:space="preserve">8.2.1</t>
          </r>
        </is>
      </c>
      <c r="B188" s="8" t="inlineStr">
        <is>
          <r>
            <t xml:space="preserve">99260</t>
          </r>
        </is>
      </c>
      <c r="C188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188" s="8" t="inlineStr">
        <is>
          <r>
            <t xml:space="preserve">SINAPI</t>
          </r>
        </is>
      </c>
      <c r="E188" s="8" t="inlineStr">
        <is>
          <r>
            <t xml:space="preserve">UN</t>
          </r>
        </is>
      </c>
      <c r="F188" s="10" t="n">
        <v>10.0</v>
      </c>
      <c r="G188" s="11" t="n">
        <v>452.89</v>
      </c>
      <c r="H188" s="12" t="n">
        <f>ROUND(ROUND(F188,2)*ROUND(G188,2),2)</f>
        <v>4528.9</v>
      </c>
    </row>
    <row r="189" customHeight="0" bestFit="1" ht="24">
      <c r="A189" s="7" t="inlineStr">
        <is>
          <r>
            <t xml:space="preserve">8.2.2</t>
          </r>
        </is>
      </c>
      <c r="B189" s="8" t="inlineStr">
        <is>
          <r>
            <t xml:space="preserve">104166</t>
          </r>
        </is>
      </c>
      <c r="C189" s="9" t="inlineStr">
        <is>
          <r>
            <t xml:space="preserve">TUBO PVC, SÉRIE R, ÁGUA PLUVIAL, DN 150 MM, FORNECIDO E INSTALADO EM RAMAL DE ENCAMINHAMENTO. AF_06/2022</t>
          </r>
        </is>
      </c>
      <c r="D189" s="8" t="inlineStr">
        <is>
          <r>
            <t xml:space="preserve">SINAPI</t>
          </r>
        </is>
      </c>
      <c r="E189" s="8" t="inlineStr">
        <is>
          <r>
            <t xml:space="preserve">M</t>
          </r>
        </is>
      </c>
      <c r="F189" s="10" t="n">
        <v>410.0</v>
      </c>
      <c r="G189" s="11" t="n">
        <v>63.0</v>
      </c>
      <c r="H189" s="12" t="n">
        <f>ROUND(ROUND(F189,2)*ROUND(G189,2),2)</f>
        <v>25830.0</v>
      </c>
    </row>
    <row r="190" customHeight="0" bestFit="1" ht="20">
      <c r="A190" s="7" t="inlineStr">
        <is>
          <r>
            <t xml:space="preserve">8.2.3</t>
          </r>
        </is>
      </c>
      <c r="B190" s="8" t="inlineStr">
        <is>
          <r>
            <t xml:space="preserve">93358</t>
          </r>
        </is>
      </c>
      <c r="C190" s="9" t="inlineStr">
        <is>
          <r>
            <t xml:space="preserve">ESCAVAÇÃO MANUAL DE VALA. AF_09/2024</t>
          </r>
        </is>
      </c>
      <c r="D190" s="8" t="inlineStr">
        <is>
          <r>
            <t xml:space="preserve">SINAPI</t>
          </r>
        </is>
      </c>
      <c r="E190" s="8" t="inlineStr">
        <is>
          <r>
            <t xml:space="preserve">M3</t>
          </r>
        </is>
      </c>
      <c r="F190" s="10" t="n">
        <v>82.0</v>
      </c>
      <c r="G190" s="11" t="n">
        <v>95.25</v>
      </c>
      <c r="H190" s="12" t="n">
        <f>ROUND(ROUND(F190,2)*ROUND(G190,2),2)</f>
        <v>7810.5</v>
      </c>
    </row>
    <row r="191" customHeight="0" bestFit="1" ht="24">
      <c r="A191" s="7" t="inlineStr">
        <is>
          <r>
            <t xml:space="preserve">8.2.4</t>
          </r>
        </is>
      </c>
      <c r="B191" s="8" t="inlineStr">
        <is>
          <r>
            <t xml:space="preserve">CP-19.07.580-PMSLM</t>
          </r>
        </is>
      </c>
      <c r="C191" s="9" t="inlineStr">
        <is>
          <r>
            <t xml:space="preserve">REBAIXAMENTO DE PENA D'ÁGUA, INCLUINDO COMPLEMENTO DE TUBULAÇÃO, CONEXÕES, ESCAVAÇÃO E REATERRO.</t>
          </r>
        </is>
      </c>
      <c r="D191" s="8" t="inlineStr">
        <is>
          <r>
            <t xml:space="preserve">Composições Próprias</t>
          </r>
        </is>
      </c>
      <c r="E191" s="8" t="inlineStr">
        <is>
          <r>
            <t xml:space="preserve">UND</t>
          </r>
        </is>
      </c>
      <c r="F191" s="10" t="n">
        <v>7.25</v>
      </c>
      <c r="G191" s="11" t="n">
        <v>109.09</v>
      </c>
      <c r="H191" s="12" t="n">
        <f>ROUND(ROUND(F191,2)*ROUND(G191,2),2)</f>
        <v>790.9</v>
      </c>
    </row>
    <row r="192" customHeight="0" bestFit="1" ht="20">
      <c r="A192" s="7" t="inlineStr">
        <is>
          <r>
            <t xml:space="preserve">8.2.5</t>
          </r>
        </is>
      </c>
      <c r="B192" s="8" t="inlineStr">
        <is>
          <r>
            <t xml:space="preserve">CP-S96995S-87619112</t>
          </r>
        </is>
      </c>
      <c r="C192" s="9" t="inlineStr">
        <is>
          <r>
            <t xml:space="preserve">REATERRO MANUAL APILOADO COM SOQUETE. AF_10/2017 (FONTE: ORSE - SE - 2023/07 - S96995S)</t>
          </r>
        </is>
      </c>
      <c r="D192" s="8" t="inlineStr">
        <is>
          <r>
            <t xml:space="preserve">Composições Próprias</t>
          </r>
        </is>
      </c>
      <c r="E192" s="8" t="inlineStr">
        <is>
          <r>
            <t xml:space="preserve">M3</t>
          </r>
        </is>
      </c>
      <c r="F192" s="10" t="n">
        <v>7.25</v>
      </c>
      <c r="G192" s="11" t="n">
        <v>57.75</v>
      </c>
      <c r="H192" s="12" t="n">
        <f>ROUND(ROUND(F192,2)*ROUND(G192,2),2)</f>
        <v>418.69</v>
      </c>
    </row>
    <row r="193" customHeight="1" ht="20">
      <c r="A193" s="5" t="inlineStr">
        <is>
          <r>
            <t xml:space="preserve">8.3</t>
          </r>
        </is>
      </c>
      <c r="B193" s="5" t="inlineStr">
        <is>
          <r>
            <t xml:space="preserve">CANALETA</t>
          </r>
        </is>
      </c>
      <c r="C193" s="5" t="inlineStr"/>
      <c r="D193" s="5" t="inlineStr"/>
      <c r="E193" s="5" t="inlineStr"/>
      <c r="F193" s="5" t="inlineStr"/>
      <c r="G193" s="5" t="inlineStr"/>
      <c r="H193" s="6" t="n">
        <f>ROUND(SUM(H194:H201),2)</f>
        <v>12611.82</v>
      </c>
    </row>
    <row r="194" customHeight="0" bestFit="1" ht="20">
      <c r="A194" s="7" t="inlineStr">
        <is>
          <r>
            <t xml:space="preserve">8.3.1</t>
          </r>
        </is>
      </c>
      <c r="B194" s="8" t="inlineStr">
        <is>
          <r>
            <t xml:space="preserve">97623</t>
          </r>
        </is>
      </c>
      <c r="C194" s="9" t="inlineStr">
        <is>
          <r>
            <t xml:space="preserve">DEMOLIÇÃO DE ALVENARIA DE TIJOLO MACIÇO, DE FORMA MANUAL, COM REAPROVEITAMENTO. AF_09/2023</t>
          </r>
        </is>
      </c>
      <c r="D194" s="8" t="inlineStr">
        <is>
          <r>
            <t xml:space="preserve">SINAPI</t>
          </r>
        </is>
      </c>
      <c r="E194" s="8" t="inlineStr">
        <is>
          <r>
            <t xml:space="preserve">M3</t>
          </r>
        </is>
      </c>
      <c r="F194" s="10" t="n">
        <v>28.0</v>
      </c>
      <c r="G194" s="11" t="n">
        <v>194.31</v>
      </c>
      <c r="H194" s="12" t="n">
        <f>ROUND(ROUND(F194,2)*ROUND(G194,2),2)</f>
        <v>5440.68</v>
      </c>
    </row>
    <row r="195" customHeight="0" bestFit="1" ht="24">
      <c r="A195" s="7" t="inlineStr">
        <is>
          <r>
            <t xml:space="preserve">8.3.2</t>
          </r>
        </is>
      </c>
      <c r="B195" s="8" t="inlineStr">
        <is>
          <r>
            <t xml:space="preserve">89480</t>
          </r>
        </is>
      </c>
      <c r="C195" s="9" t="inlineStr">
        <is>
          <r>
            <t xml:space="preserve">ALVENARIA DE BLOCOS DE CONCRETO ESTRUTURAL 14X19X29 CM (ESPESSURA 14 CM), FBK = 14 MPA, UTILIZANDO COLHER DE PEDREIRO. AF_10/2022</t>
          </r>
        </is>
      </c>
      <c r="D195" s="8" t="inlineStr">
        <is>
          <r>
            <t xml:space="preserve">SINAPI</t>
          </r>
        </is>
      </c>
      <c r="E195" s="8" t="inlineStr">
        <is>
          <r>
            <t xml:space="preserve">M2</t>
          </r>
        </is>
      </c>
      <c r="F195" s="10" t="n">
        <v>32.0</v>
      </c>
      <c r="G195" s="11" t="n">
        <v>160.94</v>
      </c>
      <c r="H195" s="12" t="n">
        <f>ROUND(ROUND(F195,2)*ROUND(G195,2),2)</f>
        <v>5150.08</v>
      </c>
    </row>
    <row r="196" customHeight="0" bestFit="1" ht="22">
      <c r="A196" s="7" t="inlineStr">
        <is>
          <r>
            <t xml:space="preserve">8.3.3</t>
          </r>
        </is>
      </c>
      <c r="B196" s="8" t="inlineStr">
        <is>
          <r>
            <t xml:space="preserve">87893</t>
          </r>
        </is>
      </c>
      <c r="C196" s="9" t="inlineStr">
        <is>
          <r>
            <t xml:space="preserve">CHAPISCO APLICADO EM ALVENARIA (SEM PRESENÇA DE VÃOS) E ESTRUTURAS DE CONCRETO DE FACHADA, COM </t>
          </r>
        </is>
      </c>
      <c r="D196" s="8" t="inlineStr">
        <is>
          <r>
            <t xml:space="preserve">SINAPI</t>
          </r>
        </is>
      </c>
      <c r="E196" s="8" t="inlineStr">
        <is>
          <r>
            <t xml:space="preserve">M2</t>
          </r>
        </is>
      </c>
      <c r="F196" s="10" t="n">
        <v>24.0</v>
      </c>
      <c r="G196" s="11" t="n">
        <v>7.83</v>
      </c>
      <c r="H196" s="12" t="n">
        <f>ROUND(ROUND(F196,2)*ROUND(G196,2),2)</f>
        <v>187.92</v>
      </c>
    </row>
    <row r="197" customHeight="1" ht="10">
      <c r="A197" s="2" t="inlineStr"/>
      <c r="B197" s="3" t="inlineStr">
        <is>
          <r>
            <t xml:space="preserve">
</t>
          </r>
        </is>
      </c>
      <c r="C197" s="3" t="inlineStr"/>
      <c r="D197" s="3" t="inlineStr"/>
      <c r="E197" s="3" t="inlineStr"/>
      <c r="F197" s="3" t="inlineStr"/>
      <c r="G197" s="3" t="inlineStr"/>
      <c r="H197" s="2" t="inlineStr"/>
    </row>
    <row r="198" customHeight="1" ht="22">
      <c r="A198" s="4" t="inlineStr">
        <is>
          <r>
            <t xml:space="preserve">ITEM</t>
          </r>
        </is>
      </c>
      <c r="B198" s="4" t="inlineStr">
        <is>
          <r>
            <t xml:space="preserve">CÓDIGO</t>
          </r>
        </is>
      </c>
      <c r="C198" s="4" t="inlineStr">
        <is>
          <r>
            <t xml:space="preserve">DESCRIÇÃO</t>
          </r>
        </is>
      </c>
      <c r="D198" s="4" t="inlineStr">
        <is>
          <r>
            <t xml:space="preserve">FONTE</t>
          </r>
        </is>
      </c>
      <c r="E198" s="4" t="inlineStr">
        <is>
          <r>
            <t xml:space="preserve">UND</t>
          </r>
        </is>
      </c>
      <c r="F198" s="4" t="inlineStr">
        <is>
          <r>
            <t xml:space="preserve">QUANTIDADE</t>
          </r>
        </is>
      </c>
      <c r="G198" s="4" t="inlineStr">
        <is>
          <r>
            <t xml:space="preserve">PREÇO
UNITÁRIO R$</t>
          </r>
        </is>
      </c>
      <c r="H198" s="4" t="inlineStr">
        <is>
          <r>
            <t xml:space="preserve">PREÇO
TOTAL R$</t>
          </r>
        </is>
      </c>
    </row>
    <row r="199" customHeight="0" bestFit="1" ht="20">
      <c r="A199" s="2" t="inlineStr"/>
      <c r="B199" s="2" t="inlineStr"/>
      <c r="C199" s="9" t="inlineStr">
        <is>
          <r>
            <t xml:space="preserve">COLHER DE PEDREIRO. ARGAMASSA TRAÇO 1:3 COM PREPARO MANUAL. AF_10/2022</t>
          </r>
        </is>
      </c>
      <c r="D199" s="2" t="inlineStr"/>
      <c r="E199" s="2" t="inlineStr"/>
      <c r="F199" s="2" t="inlineStr"/>
      <c r="G199" s="2" t="inlineStr"/>
      <c r="H199" s="2" t="inlineStr"/>
    </row>
    <row r="200" customHeight="0" bestFit="1" ht="32">
      <c r="A200" s="7" t="inlineStr">
        <is>
          <r>
            <t xml:space="preserve">8.3.4</t>
          </r>
        </is>
      </c>
      <c r="B200" s="8" t="inlineStr">
        <is>
          <r>
            <t xml:space="preserve">87777</t>
          </r>
        </is>
      </c>
      <c r="C200" s="9" t="inlineStr">
        <is>
          <r>
            <t xml:space="preserve">EMBOÇO OU MASSA ÚNICA EM ARGAMASSA TRAÇO 1:2:8, PREPARO MANUAL, APLICADA MANUALMENTE EM PANOS DE FACHADA COM PRESENÇA DE VÃOS, ESPESSURA DE 25 MM. AF_08/2022</t>
          </r>
        </is>
      </c>
      <c r="D200" s="8" t="inlineStr">
        <is>
          <r>
            <t xml:space="preserve">SINAPI</t>
          </r>
        </is>
      </c>
      <c r="E200" s="8" t="inlineStr">
        <is>
          <r>
            <t xml:space="preserve">M2</t>
          </r>
        </is>
      </c>
      <c r="F200" s="10" t="n">
        <v>24.0</v>
      </c>
      <c r="G200" s="11" t="n">
        <v>65.54</v>
      </c>
      <c r="H200" s="12" t="n">
        <f>ROUND(ROUND(F200,2)*ROUND(G200,2),2)</f>
        <v>1572.96</v>
      </c>
    </row>
    <row r="201" customHeight="0" bestFit="1" ht="24">
      <c r="A201" s="7" t="inlineStr">
        <is>
          <r>
            <t xml:space="preserve">8.3.5</t>
          </r>
        </is>
      </c>
      <c r="B201" s="8" t="inlineStr">
        <is>
          <r>
            <t xml:space="preserve">94975</t>
          </r>
        </is>
      </c>
      <c r="C201" s="9" t="inlineStr">
        <is>
          <r>
            <t xml:space="preserve">CONCRETO FCK = 15MPA, TRAÇO 1:3,4:3,5 (EM MASSA SECA DE CIMENTO/ AREIA MÉDIA/ BRITA 1) - PREPARO MANUAL. AF_05/2021</t>
          </r>
        </is>
      </c>
      <c r="D201" s="8" t="inlineStr">
        <is>
          <r>
            <t xml:space="preserve">SINAPI</t>
          </r>
        </is>
      </c>
      <c r="E201" s="8" t="inlineStr">
        <is>
          <r>
            <t xml:space="preserve">M3</t>
          </r>
        </is>
      </c>
      <c r="F201" s="10" t="n">
        <v>0.5</v>
      </c>
      <c r="G201" s="11" t="n">
        <v>520.36</v>
      </c>
      <c r="H201" s="12" t="n">
        <f>ROUND(ROUND(F201,2)*ROUND(G201,2),2)</f>
        <v>260.18</v>
      </c>
    </row>
    <row r="202" customHeight="1" ht="20">
      <c r="A202" s="5" t="inlineStr">
        <is>
          <r>
            <t xml:space="preserve">8.4</t>
          </r>
        </is>
      </c>
      <c r="B202" s="5" t="inlineStr">
        <is>
          <r>
            <t xml:space="preserve">TELA ARGAMASSADA</t>
          </r>
        </is>
      </c>
      <c r="C202" s="5" t="inlineStr"/>
      <c r="D202" s="5" t="inlineStr"/>
      <c r="E202" s="5" t="inlineStr"/>
      <c r="F202" s="5" t="inlineStr"/>
      <c r="G202" s="5" t="inlineStr"/>
      <c r="H202" s="6" t="n">
        <f>ROUND(SUM(H203:H208),2)</f>
        <v>320420.94</v>
      </c>
    </row>
    <row r="203" customHeight="0" bestFit="1" ht="24">
      <c r="A203" s="7" t="inlineStr">
        <is>
          <r>
            <t xml:space="preserve">8.4.1</t>
          </r>
        </is>
      </c>
      <c r="B203" s="8" t="inlineStr">
        <is>
          <r>
            <t xml:space="preserve">CP-02.08.01U-PMSLM</t>
          </r>
        </is>
      </c>
      <c r="C203" s="9" t="inlineStr">
        <is>
          <r>
            <t xml:space="preserve">REGULARIZAÇÃO MANUAL DE TALUDE COM CORTE OU ATERRO ATÉ 20 CM DE ESPESSURA. (FONTE: COMPESA - PE - 2023.1 - 02.08.01U)</t>
          </r>
        </is>
      </c>
      <c r="D203" s="8" t="inlineStr">
        <is>
          <r>
            <t xml:space="preserve">Composições Próprias</t>
          </r>
        </is>
      </c>
      <c r="E203" s="8" t="inlineStr">
        <is>
          <r>
            <t xml:space="preserve">M2</t>
          </r>
        </is>
      </c>
      <c r="F203" s="10" t="n">
        <v>800.0</v>
      </c>
      <c r="G203" s="11" t="n">
        <v>12.04</v>
      </c>
      <c r="H203" s="12" t="n">
        <f>ROUND(ROUND(F203,2)*ROUND(G203,2),2)</f>
        <v>9632.0</v>
      </c>
    </row>
    <row r="204" customHeight="0" bestFit="1" ht="24">
      <c r="A204" s="7" t="inlineStr">
        <is>
          <r>
            <t xml:space="preserve">8.4.2</t>
          </r>
        </is>
      </c>
      <c r="B204" s="8" t="inlineStr">
        <is>
          <r>
            <t xml:space="preserve">102713</t>
          </r>
        </is>
      </c>
      <c r="C204" s="9" t="inlineStr">
        <is>
          <r>
            <t xml:space="preserve">GEOTÊXTIL NÃO TECIDO 100% POLIÉSTER, RESISTÊNCIA A TRAÇÃO DE 14 KN/M (RT - 14), INSTALADO EM DRENO - FORNECIMENTO E INSTALAÇÃO. AF_07/2021</t>
          </r>
        </is>
      </c>
      <c r="D204" s="8" t="inlineStr">
        <is>
          <r>
            <t xml:space="preserve">SINAPI</t>
          </r>
        </is>
      </c>
      <c r="E204" s="8" t="inlineStr">
        <is>
          <r>
            <t xml:space="preserve">M2</t>
          </r>
        </is>
      </c>
      <c r="F204" s="10" t="n">
        <v>800.0</v>
      </c>
      <c r="G204" s="11" t="n">
        <v>12.0</v>
      </c>
      <c r="H204" s="12" t="n">
        <f>ROUND(ROUND(F204,2)*ROUND(G204,2),2)</f>
        <v>9600.0</v>
      </c>
    </row>
    <row r="205" customHeight="0" bestFit="1" ht="24">
      <c r="A205" s="7" t="inlineStr">
        <is>
          <r>
            <t xml:space="preserve">8.4.3</t>
          </r>
        </is>
      </c>
      <c r="B205" s="8" t="inlineStr">
        <is>
          <r>
            <t xml:space="preserve">103673</t>
          </r>
        </is>
      </c>
      <c r="C205" s="9" t="inlineStr">
        <is>
          <r>
            <t xml:space="preserve">LANÇAMENTO COM USO DE BOMBA, ADENSAMENTO E ACABAMENTO DE CONCRETO EM ESTRUTURAS. AF_02/2022</t>
          </r>
        </is>
      </c>
      <c r="D205" s="8" t="inlineStr">
        <is>
          <r>
            <t xml:space="preserve">SINAPI</t>
          </r>
        </is>
      </c>
      <c r="E205" s="8" t="inlineStr">
        <is>
          <r>
            <t xml:space="preserve">M3</t>
          </r>
        </is>
      </c>
      <c r="F205" s="10" t="n">
        <v>56.0</v>
      </c>
      <c r="G205" s="11" t="n">
        <v>45.84</v>
      </c>
      <c r="H205" s="12" t="n">
        <f>ROUND(ROUND(F205,2)*ROUND(G205,2),2)</f>
        <v>2567.04</v>
      </c>
    </row>
    <row r="206" customHeight="0" bestFit="1" ht="40">
      <c r="A206" s="7" t="inlineStr">
        <is>
          <r>
            <t xml:space="preserve">8.4.4</t>
          </r>
        </is>
      </c>
      <c r="B206" s="8" t="inlineStr">
        <is>
          <r>
            <t xml:space="preserve">91088</t>
          </r>
        </is>
      </c>
      <c r="C206" s="9" t="inlineStr">
        <is>
          <r>
            <t xml:space="preserve">EXECUÇÃO DE REVESTIMENTO DE CONCRETO PROJETADO COM ESPESSURA DE 7 CM, ARMADO COM TELA, INCLINAÇÃO DE 90°, APLICAÇÃO DESCONTÍNUA, UTILIZANDO EQUIPAMENTO DE PROJEÇÃO COM 6 M³/H DE CAPACIDADE. AF_07/2024</t>
          </r>
        </is>
      </c>
      <c r="D206" s="8" t="inlineStr">
        <is>
          <r>
            <t xml:space="preserve">SINAPI</t>
          </r>
        </is>
      </c>
      <c r="E206" s="8" t="inlineStr">
        <is>
          <r>
            <t xml:space="preserve">M2</t>
          </r>
        </is>
      </c>
      <c r="F206" s="10" t="n">
        <v>800.0</v>
      </c>
      <c r="G206" s="11" t="n">
        <v>349.05</v>
      </c>
      <c r="H206" s="12" t="n">
        <f>ROUND(ROUND(F206,2)*ROUND(G206,2),2)</f>
        <v>279240.0</v>
      </c>
    </row>
    <row r="207" customHeight="0" bestFit="1" ht="20">
      <c r="A207" s="7" t="inlineStr">
        <is>
          <r>
            <t xml:space="preserve">8.4.5</t>
          </r>
        </is>
      </c>
      <c r="B207" s="8" t="inlineStr">
        <is>
          <r>
            <t xml:space="preserve">102726</t>
          </r>
        </is>
      </c>
      <c r="C207" s="9" t="inlineStr">
        <is>
          <r>
            <t xml:space="preserve">DRENO BARBACÃ, DN 50 MM, COM MATERIAL DRENANTE. AF_07/2021</t>
          </r>
        </is>
      </c>
      <c r="D207" s="8" t="inlineStr">
        <is>
          <r>
            <t xml:space="preserve">SINAPI</t>
          </r>
        </is>
      </c>
      <c r="E207" s="8" t="inlineStr">
        <is>
          <r>
            <t xml:space="preserve">UN</t>
          </r>
        </is>
      </c>
      <c r="F207" s="10" t="n">
        <v>250.0</v>
      </c>
      <c r="G207" s="11" t="n">
        <v>27.07</v>
      </c>
      <c r="H207" s="12" t="n">
        <f>ROUND(ROUND(F207,2)*ROUND(G207,2),2)</f>
        <v>6767.5</v>
      </c>
    </row>
    <row r="208" customHeight="0" bestFit="1" ht="20">
      <c r="A208" s="7" t="inlineStr">
        <is>
          <r>
            <t xml:space="preserve">8.4.6</t>
          </r>
        </is>
      </c>
      <c r="B208" s="8" t="inlineStr">
        <is>
          <r>
            <t xml:space="preserve">102991</t>
          </r>
        </is>
      </c>
      <c r="C208" s="9" t="inlineStr">
        <is>
          <r>
            <t xml:space="preserve">CANALETA MEIA CANA PRÉ-MOLDADA DE CONCRETO (D = 40 CM) - FORNECIMENTO E INSTALAÇÃO. AF_05/2025</t>
          </r>
        </is>
      </c>
      <c r="D208" s="8" t="inlineStr">
        <is>
          <r>
            <t xml:space="preserve">SINAPI</t>
          </r>
        </is>
      </c>
      <c r="E208" s="8" t="inlineStr">
        <is>
          <r>
            <t xml:space="preserve">M</t>
          </r>
        </is>
      </c>
      <c r="F208" s="10" t="n">
        <v>180.0</v>
      </c>
      <c r="G208" s="11" t="n">
        <v>70.08</v>
      </c>
      <c r="H208" s="12" t="n">
        <f>ROUND(ROUND(F208,2)*ROUND(G208,2),2)</f>
        <v>12614.4</v>
      </c>
    </row>
    <row r="209" customHeight="1" ht="20">
      <c r="A209" s="5" t="inlineStr">
        <is>
          <r>
            <t xml:space="preserve">8.5</t>
          </r>
        </is>
      </c>
      <c r="B209" s="5" t="inlineStr">
        <is>
          <r>
            <t xml:space="preserve">ESCADARIA</t>
          </r>
        </is>
      </c>
      <c r="C209" s="5" t="inlineStr"/>
      <c r="D209" s="5" t="inlineStr"/>
      <c r="E209" s="5" t="inlineStr"/>
      <c r="F209" s="5" t="inlineStr"/>
      <c r="G209" s="5" t="inlineStr"/>
      <c r="H209" s="6" t="n">
        <f>ROUND(SUM(H210:H214),2)</f>
        <v>54140.14</v>
      </c>
    </row>
    <row r="210" customHeight="0" bestFit="1" ht="24">
      <c r="A210" s="7" t="inlineStr">
        <is>
          <r>
            <t xml:space="preserve">8.5.1</t>
          </r>
        </is>
      </c>
      <c r="B210" s="8" t="inlineStr">
        <is>
          <r>
            <t xml:space="preserve">CP-02.08.01U-PMSLM</t>
          </r>
        </is>
      </c>
      <c r="C210" s="9" t="inlineStr">
        <is>
          <r>
            <t xml:space="preserve">REGULARIZAÇÃO MANUAL DE TALUDE COM CORTE OU ATERRO ATÉ 20 CM DE ESPESSURA. (FONTE: COMPESA - PE - 2023.1 - 02.08.01U)</t>
          </r>
        </is>
      </c>
      <c r="D210" s="8" t="inlineStr">
        <is>
          <r>
            <t xml:space="preserve">Composições Próprias</t>
          </r>
        </is>
      </c>
      <c r="E210" s="8" t="inlineStr">
        <is>
          <r>
            <t xml:space="preserve">M2</t>
          </r>
        </is>
      </c>
      <c r="F210" s="10" t="n">
        <v>202.8</v>
      </c>
      <c r="G210" s="11" t="n">
        <v>12.04</v>
      </c>
      <c r="H210" s="12" t="n">
        <f>ROUND(ROUND(F210,2)*ROUND(G210,2),2)</f>
        <v>2441.71</v>
      </c>
    </row>
    <row r="211" customHeight="0" bestFit="1" ht="32">
      <c r="A211" s="7" t="inlineStr">
        <is>
          <r>
            <t xml:space="preserve">8.5.2</t>
          </r>
        </is>
      </c>
      <c r="B211" s="8" t="inlineStr">
        <is>
          <r>
            <t xml:space="preserve">103329</t>
          </r>
        </is>
      </c>
      <c r="C211" s="9" t="inlineStr">
        <is>
          <r>
            <t xml:space="preserve">ALVENARIA DE VEDAÇÃO DE BLOCOS CERÂMICOS FURADOS NA HORIZONTAL DE 9X19X19 CM (ESPESSURA 9 CM) E ARGAMASSA DE ASSENTAMENTO COM PREPARO MANUAL. AF_12/2021</t>
          </r>
        </is>
      </c>
      <c r="D211" s="8" t="inlineStr">
        <is>
          <r>
            <t xml:space="preserve">SINAPI</t>
          </r>
        </is>
      </c>
      <c r="E211" s="8" t="inlineStr">
        <is>
          <r>
            <t xml:space="preserve">M2</t>
          </r>
        </is>
      </c>
      <c r="F211" s="10" t="n">
        <v>281.88</v>
      </c>
      <c r="G211" s="11" t="n">
        <v>94.66</v>
      </c>
      <c r="H211" s="12" t="n">
        <f>ROUND(ROUND(F211,2)*ROUND(G211,2),2)</f>
        <v>26682.76</v>
      </c>
    </row>
    <row r="212" customHeight="0" bestFit="1" ht="32">
      <c r="A212" s="7" t="inlineStr">
        <is>
          <r>
            <t xml:space="preserve">8.5.3</t>
          </r>
        </is>
      </c>
      <c r="B212" s="8" t="inlineStr">
        <is>
          <r>
            <t xml:space="preserve">87893</t>
          </r>
        </is>
      </c>
      <c r="C212" s="9" t="inlineStr">
        <is>
          <r>
            <t xml:space="preserve">CHAPISCO APLICADO EM ALVENARIA (SEM PRESENÇA DE VÃOS) E ESTRUTURAS DE CONCRETO DE FACHADA, COM COLHER DE PEDREIRO. ARGAMASSA TRAÇO 1:3 COM PREPARO MANUAL. AF_10/2022</t>
          </r>
        </is>
      </c>
      <c r="D212" s="8" t="inlineStr">
        <is>
          <r>
            <t xml:space="preserve">SINAPI</t>
          </r>
        </is>
      </c>
      <c r="E212" s="8" t="inlineStr">
        <is>
          <r>
            <t xml:space="preserve">M2</t>
          </r>
        </is>
      </c>
      <c r="F212" s="10" t="n">
        <v>230.03</v>
      </c>
      <c r="G212" s="11" t="n">
        <v>7.83</v>
      </c>
      <c r="H212" s="12" t="n">
        <f>ROUND(ROUND(F212,2)*ROUND(G212,2),2)</f>
        <v>1801.13</v>
      </c>
    </row>
    <row r="213" customHeight="0" bestFit="1" ht="32">
      <c r="A213" s="7" t="inlineStr">
        <is>
          <r>
            <t xml:space="preserve">8.5.4</t>
          </r>
        </is>
      </c>
      <c r="B213" s="8" t="inlineStr">
        <is>
          <r>
            <t xml:space="preserve">87777</t>
          </r>
        </is>
      </c>
      <c r="C213" s="9" t="inlineStr">
        <is>
          <r>
            <t xml:space="preserve">EMBOÇO OU MASSA ÚNICA EM ARGAMASSA TRAÇO 1:2:8, PREPARO MANUAL, APLICADA MANUALMENTE EM PANOS DE FACHADA COM PRESENÇA DE VÃOS, ESPESSURA DE 25 MM. AF_08/2022</t>
          </r>
        </is>
      </c>
      <c r="D213" s="8" t="inlineStr">
        <is>
          <r>
            <t xml:space="preserve">SINAPI</t>
          </r>
        </is>
      </c>
      <c r="E213" s="8" t="inlineStr">
        <is>
          <r>
            <t xml:space="preserve">M2</t>
          </r>
        </is>
      </c>
      <c r="F213" s="10" t="n">
        <v>230.03</v>
      </c>
      <c r="G213" s="11" t="n">
        <v>65.54</v>
      </c>
      <c r="H213" s="12" t="n">
        <f>ROUND(ROUND(F213,2)*ROUND(G213,2),2)</f>
        <v>15076.17</v>
      </c>
    </row>
    <row r="214" customHeight="0" bestFit="1" ht="32">
      <c r="A214" s="7" t="inlineStr">
        <is>
          <r>
            <t xml:space="preserve">8.5.5</t>
          </r>
        </is>
      </c>
      <c r="B214" s="8" t="inlineStr">
        <is>
          <r>
            <t xml:space="preserve">94990</t>
          </r>
        </is>
      </c>
      <c r="C214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214" s="8" t="inlineStr">
        <is>
          <r>
            <t xml:space="preserve">SINAPI</t>
          </r>
        </is>
      </c>
      <c r="E214" s="8" t="inlineStr">
        <is>
          <r>
            <t xml:space="preserve">M3</t>
          </r>
        </is>
      </c>
      <c r="F214" s="10" t="n">
        <v>10.15</v>
      </c>
      <c r="G214" s="11" t="n">
        <v>801.81</v>
      </c>
      <c r="H214" s="12" t="n">
        <f>ROUND(ROUND(F214,2)*ROUND(G214,2),2)</f>
        <v>8138.37</v>
      </c>
    </row>
    <row r="215" customHeight="1" ht="20">
      <c r="A215" s="5" t="inlineStr">
        <is>
          <r>
            <t xml:space="preserve">8.6</t>
          </r>
        </is>
      </c>
      <c r="B215" s="5" t="inlineStr">
        <is>
          <r>
            <t xml:space="preserve">PASSEIO</t>
          </r>
        </is>
      </c>
      <c r="C215" s="5" t="inlineStr"/>
      <c r="D215" s="5" t="inlineStr"/>
      <c r="E215" s="5" t="inlineStr"/>
      <c r="F215" s="5" t="inlineStr"/>
      <c r="G215" s="5" t="inlineStr"/>
      <c r="H215" s="6" t="n">
        <f>ROUND(SUM(H216:H217),2)</f>
        <v>47033.92</v>
      </c>
    </row>
    <row r="216" customHeight="0" bestFit="1" ht="20">
      <c r="A216" s="7" t="inlineStr">
        <is>
          <r>
            <t xml:space="preserve">8.6.1</t>
          </r>
        </is>
      </c>
      <c r="B216" s="8" t="inlineStr">
        <is>
          <r>
            <t xml:space="preserve">94319</t>
          </r>
        </is>
      </c>
      <c r="C216" s="9" t="inlineStr">
        <is>
          <r>
            <t xml:space="preserve">ATERRO MANUAL DE VALAS COM SOLO ARGILO-ARENOSO. AF_08/2023</t>
          </r>
        </is>
      </c>
      <c r="D216" s="8" t="inlineStr">
        <is>
          <r>
            <t xml:space="preserve">SINAPI</t>
          </r>
        </is>
      </c>
      <c r="E216" s="8" t="inlineStr">
        <is>
          <r>
            <t xml:space="preserve">M3</t>
          </r>
        </is>
      </c>
      <c r="F216" s="10" t="n">
        <v>129.98</v>
      </c>
      <c r="G216" s="11" t="n">
        <v>81.24</v>
      </c>
      <c r="H216" s="12" t="n">
        <f>ROUND(ROUND(F216,2)*ROUND(G216,2),2)</f>
        <v>10559.58</v>
      </c>
    </row>
    <row r="217" customHeight="0" bestFit="1" ht="32">
      <c r="A217" s="7" t="inlineStr">
        <is>
          <r>
            <t xml:space="preserve">8.6.2</t>
          </r>
        </is>
      </c>
      <c r="B217" s="8" t="inlineStr">
        <is>
          <r>
            <t xml:space="preserve">94990</t>
          </r>
        </is>
      </c>
      <c r="C217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217" s="8" t="inlineStr">
        <is>
          <r>
            <t xml:space="preserve">SINAPI</t>
          </r>
        </is>
      </c>
      <c r="E217" s="8" t="inlineStr">
        <is>
          <r>
            <t xml:space="preserve">M3</t>
          </r>
        </is>
      </c>
      <c r="F217" s="10" t="n">
        <v>45.49</v>
      </c>
      <c r="G217" s="11" t="n">
        <v>801.81</v>
      </c>
      <c r="H217" s="12" t="n">
        <f>ROUND(ROUND(F217,2)*ROUND(G217,2),2)</f>
        <v>36474.34</v>
      </c>
    </row>
    <row r="218" customHeight="1" ht="20">
      <c r="A218" s="5" t="inlineStr">
        <is>
          <r>
            <t xml:space="preserve">8.7</t>
          </r>
        </is>
      </c>
      <c r="B218" s="5" t="inlineStr">
        <is>
          <r>
            <t xml:space="preserve">PAVIMENTAÇÃO</t>
          </r>
        </is>
      </c>
      <c r="C218" s="5" t="inlineStr"/>
      <c r="D218" s="5" t="inlineStr"/>
      <c r="E218" s="5" t="inlineStr"/>
      <c r="F218" s="5" t="inlineStr"/>
      <c r="G218" s="5" t="inlineStr"/>
      <c r="H218" s="6" t="n">
        <f>ROUND(SUM(H219:H223),2)</f>
        <v>215443.11</v>
      </c>
    </row>
    <row r="219" customHeight="0" bestFit="1" ht="24">
      <c r="A219" s="7" t="inlineStr">
        <is>
          <r>
            <t xml:space="preserve">8.7.1</t>
          </r>
        </is>
      </c>
      <c r="B219" s="8" t="inlineStr">
        <is>
          <r>
            <t xml:space="preserve">CP-78472-PMSLM</t>
          </r>
        </is>
      </c>
      <c r="C219" s="9" t="inlineStr">
        <is>
          <r>
            <t xml:space="preserve">SERVICOS TOPOGRAFICOS PARA PAVIMENTACAO, INCLUSIVE NOTA DE SERVICOS, ACOMPANHAMENTO E GREIDE (FONTE: SINAPI - PE - 2020/01 - 78472)</t>
          </r>
        </is>
      </c>
      <c r="D219" s="8" t="inlineStr">
        <is>
          <r>
            <t xml:space="preserve">Composições Próprias</t>
          </r>
        </is>
      </c>
      <c r="E219" s="8" t="inlineStr">
        <is>
          <r>
            <t xml:space="preserve">M2</t>
          </r>
        </is>
      </c>
      <c r="F219" s="10" t="n">
        <v>1438.6</v>
      </c>
      <c r="G219" s="11" t="n">
        <v>0.42</v>
      </c>
      <c r="H219" s="12" t="n">
        <f>ROUND(ROUND(F219,2)*ROUND(G219,2),2)</f>
        <v>604.21</v>
      </c>
    </row>
    <row r="220" customHeight="0" bestFit="1" ht="32">
      <c r="A220" s="7" t="inlineStr">
        <is>
          <r>
            <t xml:space="preserve">8.7.2</t>
          </r>
        </is>
      </c>
      <c r="B220" s="8" t="inlineStr">
        <is>
          <r>
            <t xml:space="preserve">94273</t>
          </r>
        </is>
      </c>
      <c r="C220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220" s="8" t="inlineStr">
        <is>
          <r>
            <t xml:space="preserve">SINAPI</t>
          </r>
        </is>
      </c>
      <c r="E220" s="8" t="inlineStr">
        <is>
          <r>
            <t xml:space="preserve">M</t>
          </r>
        </is>
      </c>
      <c r="F220" s="10" t="n">
        <v>719.3</v>
      </c>
      <c r="G220" s="11" t="n">
        <v>50.53</v>
      </c>
      <c r="H220" s="12" t="n">
        <f>ROUND(ROUND(F220,2)*ROUND(G220,2),2)</f>
        <v>36346.23</v>
      </c>
    </row>
    <row r="221" customHeight="0" bestFit="1" ht="24">
      <c r="A221" s="7" t="inlineStr">
        <is>
          <r>
            <t xml:space="preserve">8.7.3</t>
          </r>
        </is>
      </c>
      <c r="B221" s="8" t="inlineStr">
        <is>
          <r>
            <t xml:space="preserve">101169</t>
          </r>
        </is>
      </c>
      <c r="C221" s="9" t="inlineStr">
        <is>
          <r>
            <t xml:space="preserve">EXECUÇÃO DE PAVIMENTO EM PARALELEPÍPEDOS, REJUNTAMENTO COM ARGAMASSA TRAÇO 1:3 (CIMENTO E AREIA). AF_05/2020</t>
          </r>
        </is>
      </c>
      <c r="D221" s="8" t="inlineStr">
        <is>
          <r>
            <t xml:space="preserve">SINAPI</t>
          </r>
        </is>
      </c>
      <c r="E221" s="8" t="inlineStr">
        <is>
          <r>
            <t xml:space="preserve">M2</t>
          </r>
        </is>
      </c>
      <c r="F221" s="10" t="n">
        <v>1438.6</v>
      </c>
      <c r="G221" s="11" t="n">
        <v>91.53</v>
      </c>
      <c r="H221" s="12" t="n">
        <f>ROUND(ROUND(F221,2)*ROUND(G221,2),2)</f>
        <v>131675.06</v>
      </c>
    </row>
    <row r="222" customHeight="0" bestFit="1" ht="24">
      <c r="A222" s="7" t="inlineStr">
        <is>
          <r>
            <t xml:space="preserve">8.7.4</t>
          </r>
        </is>
      </c>
      <c r="B222" s="8" t="inlineStr">
        <is>
          <r>
            <t xml:space="preserve">92398</t>
          </r>
        </is>
      </c>
      <c r="C222" s="9" t="inlineStr">
        <is>
          <r>
            <t xml:space="preserve">EXECUÇÃO DE PAVIMENTO EM PISO INTERTRAVADO, COM BLOCO RETANGULAR COR NATURAL DE 20 X 10 CM, ESPESSURA 8 CM. AF_10/2022</t>
          </r>
        </is>
      </c>
      <c r="D222" s="8" t="inlineStr">
        <is>
          <r>
            <t xml:space="preserve">SINAPI</t>
          </r>
        </is>
      </c>
      <c r="E222" s="8" t="inlineStr">
        <is>
          <r>
            <t xml:space="preserve">M2</t>
          </r>
        </is>
      </c>
      <c r="F222" s="10" t="n">
        <v>273.33</v>
      </c>
      <c r="G222" s="11" t="n">
        <v>83.39</v>
      </c>
      <c r="H222" s="12" t="n">
        <f>ROUND(ROUND(F222,2)*ROUND(G222,2),2)</f>
        <v>22792.99</v>
      </c>
    </row>
    <row r="223" customHeight="0" bestFit="1" ht="24">
      <c r="A223" s="7" t="inlineStr">
        <is>
          <r>
            <t xml:space="preserve">8.7.5</t>
          </r>
        </is>
      </c>
      <c r="B223" s="8" t="inlineStr">
        <is>
          <r>
            <t xml:space="preserve">94287</t>
          </r>
        </is>
      </c>
      <c r="C223" s="9" t="inlineStr">
        <is>
          <r>
            <t xml:space="preserve">EXECUÇÃO DE SARJETA DE CONCRETO USINADO, MOLDADA IN LOCO EM TRECHO RETO, 30 CM BASE X 10 CM ALTURA. AF_01/2024</t>
          </r>
        </is>
      </c>
      <c r="D223" s="8" t="inlineStr">
        <is>
          <r>
            <t xml:space="preserve">SINAPI</t>
          </r>
        </is>
      </c>
      <c r="E223" s="8" t="inlineStr">
        <is>
          <r>
            <t xml:space="preserve">M</t>
          </r>
        </is>
      </c>
      <c r="F223" s="10" t="n">
        <v>719.3</v>
      </c>
      <c r="G223" s="11" t="n">
        <v>33.4</v>
      </c>
      <c r="H223" s="12" t="n">
        <f>ROUND(ROUND(F223,2)*ROUND(G223,2),2)</f>
        <v>24024.62</v>
      </c>
    </row>
    <row r="224" customHeight="1" ht="20">
      <c r="A224" s="5" t="inlineStr">
        <is>
          <r>
            <t xml:space="preserve">8.8</t>
          </r>
        </is>
      </c>
      <c r="B224" s="5" t="inlineStr">
        <is>
          <r>
            <t xml:space="preserve">MURO DE ARRIMO</t>
          </r>
        </is>
      </c>
      <c r="C224" s="5" t="inlineStr"/>
      <c r="D224" s="5" t="inlineStr"/>
      <c r="E224" s="5" t="inlineStr"/>
      <c r="F224" s="5" t="inlineStr"/>
      <c r="G224" s="5" t="inlineStr"/>
      <c r="H224" s="6" t="n">
        <f>ROUND(SUM(H225:H235),2)</f>
        <v>76111.05</v>
      </c>
    </row>
    <row r="225" customHeight="0" bestFit="1" ht="20">
      <c r="A225" s="7" t="inlineStr">
        <is>
          <r>
            <t xml:space="preserve">8.8.1</t>
          </r>
        </is>
      </c>
      <c r="B225" s="8" t="inlineStr">
        <is>
          <r>
            <t xml:space="preserve">93358</t>
          </r>
        </is>
      </c>
      <c r="C225" s="9" t="inlineStr">
        <is>
          <r>
            <t xml:space="preserve">ESCAVAÇÃO MANUAL DE VALA. AF_09/2024</t>
          </r>
        </is>
      </c>
      <c r="D225" s="8" t="inlineStr">
        <is>
          <r>
            <t xml:space="preserve">SINAPI</t>
          </r>
        </is>
      </c>
      <c r="E225" s="8" t="inlineStr">
        <is>
          <r>
            <t xml:space="preserve">M3</t>
          </r>
        </is>
      </c>
      <c r="F225" s="10" t="n">
        <v>27.5</v>
      </c>
      <c r="G225" s="11" t="n">
        <v>95.25</v>
      </c>
      <c r="H225" s="12" t="n">
        <f>ROUND(ROUND(F225,2)*ROUND(G225,2),2)</f>
        <v>2619.38</v>
      </c>
    </row>
    <row r="226" customHeight="0" bestFit="1" ht="20">
      <c r="A226" s="7" t="inlineStr">
        <is>
          <r>
            <t xml:space="preserve">8.8.2</t>
          </r>
        </is>
      </c>
      <c r="B226" s="8" t="inlineStr">
        <is>
          <r>
            <t xml:space="preserve">96616</t>
          </r>
        </is>
      </c>
      <c r="C226" s="9" t="inlineStr">
        <is>
          <r>
            <t xml:space="preserve">LASTRO DE CONCRETO MAGRO, APLICADO EM BLOCOS DE COROAMENTO OU SAPATAS. AF_01/2024</t>
          </r>
        </is>
      </c>
      <c r="D226" s="8" t="inlineStr">
        <is>
          <r>
            <t xml:space="preserve">SINAPI</t>
          </r>
        </is>
      </c>
      <c r="E226" s="8" t="inlineStr">
        <is>
          <r>
            <t xml:space="preserve">M3</t>
          </r>
        </is>
      </c>
      <c r="F226" s="10" t="n">
        <v>2.5</v>
      </c>
      <c r="G226" s="11" t="n">
        <v>830.8</v>
      </c>
      <c r="H226" s="12" t="n">
        <f>ROUND(ROUND(F226,2)*ROUND(G226,2),2)</f>
        <v>2077.0</v>
      </c>
    </row>
    <row r="227" customHeight="0" bestFit="1" ht="24">
      <c r="A227" s="7" t="inlineStr">
        <is>
          <r>
            <t xml:space="preserve">8.8.3</t>
          </r>
        </is>
      </c>
      <c r="B227" s="8" t="inlineStr">
        <is>
          <r>
            <t xml:space="preserve">CP-02.08.01U-PMSLM</t>
          </r>
        </is>
      </c>
      <c r="C227" s="9" t="inlineStr">
        <is>
          <r>
            <t xml:space="preserve">REGULARIZAÇÃO MANUAL DE TALUDE COM CORTE OU ATERRO ATÉ 20 CM DE ESPESSURA. (FONTE: COMPESA - PE - 2023.1 - 02.08.01U)</t>
          </r>
        </is>
      </c>
      <c r="D227" s="8" t="inlineStr">
        <is>
          <r>
            <t xml:space="preserve">Composições Próprias</t>
          </r>
        </is>
      </c>
      <c r="E227" s="8" t="inlineStr">
        <is>
          <r>
            <t xml:space="preserve">M2</t>
          </r>
        </is>
      </c>
      <c r="F227" s="10" t="n">
        <v>50.0</v>
      </c>
      <c r="G227" s="11" t="n">
        <v>12.04</v>
      </c>
      <c r="H227" s="12" t="n">
        <f>ROUND(ROUND(F227,2)*ROUND(G227,2),2)</f>
        <v>602.0</v>
      </c>
    </row>
    <row r="228" customHeight="0" bestFit="1" ht="32">
      <c r="A228" s="7" t="inlineStr">
        <is>
          <r>
            <t xml:space="preserve">8.8.4</t>
          </r>
        </is>
      </c>
      <c r="B228" s="8" t="inlineStr">
        <is>
          <r>
            <t xml:space="preserve">103800</t>
          </r>
        </is>
      </c>
      <c r="C228" s="9" t="inlineStr">
        <is>
          <r>
            <t xml:space="preserve">PEDRA ARGAMASSADA COM CIMENTO E AREIA 1:3, 40% DE ARGAMASSA EM VOLUME - AREIA E PEDRA DE MÃO COMERCIAIS - FORNECIMENTO E ASSENTAMENTO. AF_08/2022</t>
          </r>
        </is>
      </c>
      <c r="D228" s="8" t="inlineStr">
        <is>
          <r>
            <t xml:space="preserve">SINAPI</t>
          </r>
        </is>
      </c>
      <c r="E228" s="8" t="inlineStr">
        <is>
          <r>
            <t xml:space="preserve">M3</t>
          </r>
        </is>
      </c>
      <c r="F228" s="10" t="n">
        <v>95.0</v>
      </c>
      <c r="G228" s="11" t="n">
        <v>538.47</v>
      </c>
      <c r="H228" s="12" t="n">
        <f>ROUND(ROUND(F228,2)*ROUND(G228,2),2)</f>
        <v>51154.65</v>
      </c>
    </row>
    <row r="229" customHeight="1" ht="10">
      <c r="A229" s="2" t="inlineStr"/>
      <c r="B229" s="3" t="inlineStr">
        <is>
          <r>
            <t xml:space="preserve">
</t>
          </r>
        </is>
      </c>
      <c r="C229" s="3" t="inlineStr"/>
      <c r="D229" s="3" t="inlineStr"/>
      <c r="E229" s="3" t="inlineStr"/>
      <c r="F229" s="3" t="inlineStr"/>
      <c r="G229" s="3" t="inlineStr"/>
      <c r="H229" s="2" t="inlineStr"/>
    </row>
    <row r="230" customHeight="1" ht="22">
      <c r="A230" s="4" t="inlineStr">
        <is>
          <r>
            <t xml:space="preserve">ITEM</t>
          </r>
        </is>
      </c>
      <c r="B230" s="4" t="inlineStr">
        <is>
          <r>
            <t xml:space="preserve">CÓDIGO</t>
          </r>
        </is>
      </c>
      <c r="C230" s="4" t="inlineStr">
        <is>
          <r>
            <t xml:space="preserve">DESCRIÇÃO</t>
          </r>
        </is>
      </c>
      <c r="D230" s="4" t="inlineStr">
        <is>
          <r>
            <t xml:space="preserve">FONTE</t>
          </r>
        </is>
      </c>
      <c r="E230" s="4" t="inlineStr">
        <is>
          <r>
            <t xml:space="preserve">UND</t>
          </r>
        </is>
      </c>
      <c r="F230" s="4" t="inlineStr">
        <is>
          <r>
            <t xml:space="preserve">QUANTIDADE</t>
          </r>
        </is>
      </c>
      <c r="G230" s="4" t="inlineStr">
        <is>
          <r>
            <t xml:space="preserve">PREÇO
UNITÁRIO R$</t>
          </r>
        </is>
      </c>
      <c r="H230" s="4" t="inlineStr">
        <is>
          <r>
            <t xml:space="preserve">PREÇO
TOTAL R$</t>
          </r>
        </is>
      </c>
    </row>
    <row r="231" customHeight="0" bestFit="1" ht="20">
      <c r="A231" s="7" t="inlineStr">
        <is>
          <r>
            <t xml:space="preserve">8.8.5</t>
          </r>
        </is>
      </c>
      <c r="B231" s="8" t="inlineStr">
        <is>
          <r>
            <t xml:space="preserve">102724</t>
          </r>
        </is>
      </c>
      <c r="C231" s="9" t="inlineStr">
        <is>
          <r>
            <t xml:space="preserve">DRENO BARBACÃ, DN 100 MM, COM MATERIAL DRENANTE. AF_07/2021</t>
          </r>
        </is>
      </c>
      <c r="D231" s="8" t="inlineStr">
        <is>
          <r>
            <t xml:space="preserve">SINAPI</t>
          </r>
        </is>
      </c>
      <c r="E231" s="8" t="inlineStr">
        <is>
          <r>
            <t xml:space="preserve">UN</t>
          </r>
        </is>
      </c>
      <c r="F231" s="10" t="n">
        <v>50.0</v>
      </c>
      <c r="G231" s="11" t="n">
        <v>29.11</v>
      </c>
      <c r="H231" s="12" t="n">
        <f>ROUND(ROUND(F231,2)*ROUND(G231,2),2)</f>
        <v>1455.5</v>
      </c>
    </row>
    <row r="232" customHeight="0" bestFit="1" ht="20">
      <c r="A232" s="7" t="inlineStr">
        <is>
          <r>
            <t xml:space="preserve">8.8.6</t>
          </r>
        </is>
      </c>
      <c r="B232" s="8" t="inlineStr">
        <is>
          <r>
            <t xml:space="preserve">102991</t>
          </r>
        </is>
      </c>
      <c r="C232" s="9" t="inlineStr">
        <is>
          <r>
            <t xml:space="preserve">CANALETA MEIA CANA PRÉ-MOLDADA DE CONCRETO (D = 40 CM) - FORNECIMENTO E INSTALAÇÃO. AF_05/2025</t>
          </r>
        </is>
      </c>
      <c r="D232" s="8" t="inlineStr">
        <is>
          <r>
            <t xml:space="preserve">SINAPI</t>
          </r>
        </is>
      </c>
      <c r="E232" s="8" t="inlineStr">
        <is>
          <r>
            <t xml:space="preserve">M</t>
          </r>
        </is>
      </c>
      <c r="F232" s="10" t="n">
        <v>50.0</v>
      </c>
      <c r="G232" s="11" t="n">
        <v>70.08</v>
      </c>
      <c r="H232" s="12" t="n">
        <f>ROUND(ROUND(F232,2)*ROUND(G232,2),2)</f>
        <v>3504.0</v>
      </c>
    </row>
    <row r="233" customHeight="0" bestFit="1" ht="20">
      <c r="A233" s="7" t="inlineStr">
        <is>
          <r>
            <t xml:space="preserve">8.8.7</t>
          </r>
        </is>
      </c>
      <c r="B233" s="8" t="inlineStr">
        <is>
          <r>
            <t xml:space="preserve">CP-06.01.10-PMSLM</t>
          </r>
        </is>
      </c>
      <c r="C233" s="9" t="inlineStr">
        <is>
          <r>
            <t xml:space="preserve">CARGA E TRANSP. MANUAL HORIZONTAL EM CARRO DE MAO, DE MATERIAIS A GRANEL, P/ DISTANCIAS ATE 30m</t>
          </r>
        </is>
      </c>
      <c r="D233" s="8" t="inlineStr">
        <is>
          <r>
            <t xml:space="preserve">Composições Próprias</t>
          </r>
        </is>
      </c>
      <c r="E233" s="8" t="inlineStr">
        <is>
          <r>
            <t xml:space="preserve">M3</t>
          </r>
        </is>
      </c>
      <c r="F233" s="10" t="n">
        <v>95.0</v>
      </c>
      <c r="G233" s="11" t="n">
        <v>36.12</v>
      </c>
      <c r="H233" s="12" t="n">
        <f>ROUND(ROUND(F233,2)*ROUND(G233,2),2)</f>
        <v>3431.4</v>
      </c>
    </row>
    <row r="234" customHeight="0" bestFit="1" ht="32">
      <c r="A234" s="7" t="inlineStr">
        <is>
          <r>
            <t xml:space="preserve">8.8.8</t>
          </r>
        </is>
      </c>
      <c r="B234" s="8" t="inlineStr">
        <is>
          <r>
            <t xml:space="preserve">100974</t>
          </r>
        </is>
      </c>
      <c r="C234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234" s="8" t="inlineStr">
        <is>
          <r>
            <t xml:space="preserve">SINAPI</t>
          </r>
        </is>
      </c>
      <c r="E234" s="8" t="inlineStr">
        <is>
          <r>
            <t xml:space="preserve">M3</t>
          </r>
        </is>
      </c>
      <c r="F234" s="10" t="n">
        <v>145.5</v>
      </c>
      <c r="G234" s="11" t="n">
        <v>8.43</v>
      </c>
      <c r="H234" s="12" t="n">
        <f>ROUND(ROUND(F234,2)*ROUND(G234,2),2)</f>
        <v>1226.57</v>
      </c>
    </row>
    <row r="235" customHeight="0" bestFit="1" ht="24">
      <c r="A235" s="7" t="inlineStr">
        <is>
          <r>
            <t xml:space="preserve">8.8.9</t>
          </r>
        </is>
      </c>
      <c r="B235" s="8" t="inlineStr">
        <is>
          <r>
            <t xml:space="preserve">95875</t>
          </r>
        </is>
      </c>
      <c r="C235" s="9" t="inlineStr">
        <is>
          <r>
            <t xml:space="preserve">TRANSPORTE COM CAMINHÃO BASCULANTE DE 10 M³, EM VIA URBANA PAVIMENTADA, DMT ATÉ 30 KM (UNIDADE: M3XKM). AF_07/2020</t>
          </r>
        </is>
      </c>
      <c r="D235" s="8" t="inlineStr">
        <is>
          <r>
            <t xml:space="preserve">SINAPI</t>
          </r>
        </is>
      </c>
      <c r="E235" s="8" t="inlineStr">
        <is>
          <r>
            <t xml:space="preserve">M3XKM</t>
          </r>
        </is>
      </c>
      <c r="F235" s="10" t="n">
        <v>4065.0</v>
      </c>
      <c r="G235" s="11" t="n">
        <v>2.47</v>
      </c>
      <c r="H235" s="12" t="n">
        <f>ROUND(ROUND(F235,2)*ROUND(G235,2),2)</f>
        <v>10040.55</v>
      </c>
    </row>
    <row r="236" customHeight="1" ht="20">
      <c r="A236" s="5" t="inlineStr">
        <is>
          <r>
            <t xml:space="preserve">8.9</t>
          </r>
        </is>
      </c>
      <c r="B236" s="5" t="inlineStr">
        <is>
          <r>
            <t xml:space="preserve">SINALIZAÇÃO</t>
          </r>
        </is>
      </c>
      <c r="C236" s="5" t="inlineStr"/>
      <c r="D236" s="5" t="inlineStr"/>
      <c r="E236" s="5" t="inlineStr"/>
      <c r="F236" s="5" t="inlineStr"/>
      <c r="G236" s="5" t="inlineStr"/>
      <c r="H236" s="6" t="n">
        <f>ROUND(SUM(H237:H238),2)</f>
        <v>1780.38</v>
      </c>
    </row>
    <row r="237" customHeight="0" bestFit="1" ht="20">
      <c r="A237" s="7" t="inlineStr">
        <is>
          <r>
            <t xml:space="preserve">8.9.1</t>
          </r>
        </is>
      </c>
      <c r="B237" s="8" t="inlineStr">
        <is>
          <r>
            <t xml:space="preserve">CP-S02555-PMSLM</t>
          </r>
        </is>
      </c>
      <c r="C237" s="9" t="inlineStr">
        <is>
          <r>
            <t xml:space="preserve">PLACA 20X45 CM EM CHAPA ESMALTADA PARA IDENTIFICAÇÃO DE LOGRADOUROS</t>
          </r>
        </is>
      </c>
      <c r="D237" s="8" t="inlineStr">
        <is>
          <r>
            <t xml:space="preserve">Composições Próprias</t>
          </r>
        </is>
      </c>
      <c r="E237" s="8" t="inlineStr">
        <is>
          <r>
            <t xml:space="preserve">UN</t>
          </r>
        </is>
      </c>
      <c r="F237" s="10" t="n">
        <v>2.0</v>
      </c>
      <c r="G237" s="11" t="n">
        <v>142.78</v>
      </c>
      <c r="H237" s="12" t="n">
        <f>ROUND(ROUND(F237,2)*ROUND(G237,2),2)</f>
        <v>285.56</v>
      </c>
    </row>
    <row r="238" customHeight="0" bestFit="1" ht="20">
      <c r="A238" s="7" t="inlineStr">
        <is>
          <r>
            <t xml:space="preserve">8.9.2</t>
          </r>
        </is>
      </c>
      <c r="B238" s="8" t="inlineStr">
        <is>
          <r>
            <t xml:space="preserve">102498</t>
          </r>
        </is>
      </c>
      <c r="C238" s="9" t="inlineStr">
        <is>
          <r>
            <t xml:space="preserve">PINTURA DE MEIO-FIO COM TINTA BRANCA A BASE DE CAL (CAIAÇÃO). AF_05/2021</t>
          </r>
        </is>
      </c>
      <c r="D238" s="8" t="inlineStr">
        <is>
          <r>
            <t xml:space="preserve">SINAPI</t>
          </r>
        </is>
      </c>
      <c r="E238" s="8" t="inlineStr">
        <is>
          <r>
            <t xml:space="preserve">M</t>
          </r>
        </is>
      </c>
      <c r="F238" s="10" t="n">
        <v>812.4</v>
      </c>
      <c r="G238" s="11" t="n">
        <v>1.84</v>
      </c>
      <c r="H238" s="12" t="n">
        <f>ROUND(ROUND(F238,2)*ROUND(G238,2),2)</f>
        <v>1494.82</v>
      </c>
    </row>
    <row r="239" customHeight="1" ht="20">
      <c r="A239" s="5" t="inlineStr">
        <is>
          <r>
            <t xml:space="preserve">9</t>
          </r>
        </is>
      </c>
      <c r="B239" s="5" t="inlineStr">
        <is>
          <r>
            <t xml:space="preserve">TRAVESSA DA RUA DA LINHA</t>
          </r>
        </is>
      </c>
      <c r="C239" s="5" t="inlineStr"/>
      <c r="D239" s="5" t="inlineStr"/>
      <c r="E239" s="5" t="inlineStr"/>
      <c r="F239" s="5" t="inlineStr"/>
      <c r="G239" s="5" t="inlineStr"/>
      <c r="H239" s="6" t="n">
        <f>ROUND(H240+H248+H255+H258+H266+H277,2)</f>
        <v>95967.2</v>
      </c>
    </row>
    <row r="240" customHeight="1" ht="20">
      <c r="A240" s="5" t="inlineStr">
        <is>
          <r>
            <t xml:space="preserve">9.1</t>
          </r>
        </is>
      </c>
      <c r="B240" s="5" t="inlineStr">
        <is>
          <r>
            <t xml:space="preserve">MOVIMENTAÇÃO DE TERRA</t>
          </r>
        </is>
      </c>
      <c r="C240" s="5" t="inlineStr"/>
      <c r="D240" s="5" t="inlineStr"/>
      <c r="E240" s="5" t="inlineStr"/>
      <c r="F240" s="5" t="inlineStr"/>
      <c r="G240" s="5" t="inlineStr"/>
      <c r="H240" s="6" t="n">
        <f>ROUND(SUM(H241:H247),2)</f>
        <v>9383.99</v>
      </c>
    </row>
    <row r="241" customHeight="0" bestFit="1" ht="24">
      <c r="A241" s="7" t="inlineStr">
        <is>
          <r>
            <t xml:space="preserve">9.1.1</t>
          </r>
        </is>
      </c>
      <c r="B241" s="8" t="inlineStr">
        <is>
          <r>
            <t xml:space="preserve">CP-19.07.580-PMSLM</t>
          </r>
        </is>
      </c>
      <c r="C241" s="9" t="inlineStr">
        <is>
          <r>
            <t xml:space="preserve">REBAIXAMENTO DE PENA D'ÁGUA, INCLUINDO COMPLEMENTO DE TUBULAÇÃO, CONEXÕES, ESCAVAÇÃO E REATERRO.</t>
          </r>
        </is>
      </c>
      <c r="D241" s="8" t="inlineStr">
        <is>
          <r>
            <t xml:space="preserve">Composições Próprias</t>
          </r>
        </is>
      </c>
      <c r="E241" s="8" t="inlineStr">
        <is>
          <r>
            <t xml:space="preserve">UND</t>
          </r>
        </is>
      </c>
      <c r="F241" s="10" t="n">
        <v>4.0</v>
      </c>
      <c r="G241" s="11" t="n">
        <v>109.09</v>
      </c>
      <c r="H241" s="12" t="n">
        <f>ROUND(ROUND(F241,2)*ROUND(G241,2),2)</f>
        <v>436.36</v>
      </c>
    </row>
    <row r="242" customHeight="0" bestFit="1" ht="24">
      <c r="A242" s="7" t="inlineStr">
        <is>
          <r>
            <t xml:space="preserve">9.1.2</t>
          </r>
        </is>
      </c>
      <c r="B242" s="8" t="inlineStr">
        <is>
          <r>
            <t xml:space="preserve">100576</t>
          </r>
        </is>
      </c>
      <c r="C242" s="9" t="inlineStr">
        <is>
          <r>
            <t xml:space="preserve">REGULARIZAÇÃO E COMPACTAÇÃO DE SUBLEITO DE SOLO PREDOMINANTEMENTE ARGILOSO, PARA OBRAS DE CONSTRUÇÃO DE PAVIMENTOS. AF_09/2024</t>
          </r>
        </is>
      </c>
      <c r="D242" s="8" t="inlineStr">
        <is>
          <r>
            <t xml:space="preserve">SINAPI</t>
          </r>
        </is>
      </c>
      <c r="E242" s="8" t="inlineStr">
        <is>
          <r>
            <t xml:space="preserve">M2</t>
          </r>
        </is>
      </c>
      <c r="F242" s="10" t="n">
        <v>176.16</v>
      </c>
      <c r="G242" s="11" t="n">
        <v>2.77</v>
      </c>
      <c r="H242" s="12" t="n">
        <f>ROUND(ROUND(F242,2)*ROUND(G242,2),2)</f>
        <v>487.96</v>
      </c>
    </row>
    <row r="243" customHeight="0" bestFit="1" ht="32">
      <c r="A243" s="7" t="inlineStr">
        <is>
          <r>
            <t xml:space="preserve">9.1.3</t>
          </r>
        </is>
      </c>
      <c r="B243" s="8" t="inlineStr">
        <is>
          <r>
            <t xml:space="preserve">96396</t>
          </r>
        </is>
      </c>
      <c r="C243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243" s="8" t="inlineStr">
        <is>
          <r>
            <t xml:space="preserve">SINAPI</t>
          </r>
        </is>
      </c>
      <c r="E243" s="8" t="inlineStr">
        <is>
          <r>
            <t xml:space="preserve">M3</t>
          </r>
        </is>
      </c>
      <c r="F243" s="10" t="n">
        <v>21.14</v>
      </c>
      <c r="G243" s="11" t="n">
        <v>187.35</v>
      </c>
      <c r="H243" s="12" t="n">
        <f>ROUND(ROUND(F243,2)*ROUND(G243,2),2)</f>
        <v>3960.58</v>
      </c>
    </row>
    <row r="244" customHeight="0" bestFit="1" ht="20">
      <c r="A244" s="7" t="inlineStr">
        <is>
          <r>
            <t xml:space="preserve">9.1.4</t>
          </r>
        </is>
      </c>
      <c r="B244" s="8" t="inlineStr">
        <is>
          <r>
            <t xml:space="preserve">98531</t>
          </r>
        </is>
      </c>
      <c r="C244" s="9" t="inlineStr">
        <is>
          <r>
            <t xml:space="preserve">CORTE RASO E RECORTE DE ÁRVORE COM DIÂMETRO DE TRONCO MAIOR OU IGUAL A 0,60 M. AF_03/2024</t>
          </r>
        </is>
      </c>
      <c r="D244" s="8" t="inlineStr">
        <is>
          <r>
            <t xml:space="preserve">SINAPI</t>
          </r>
        </is>
      </c>
      <c r="E244" s="8" t="inlineStr">
        <is>
          <r>
            <t xml:space="preserve">UN</t>
          </r>
        </is>
      </c>
      <c r="F244" s="10" t="n">
        <v>2.0</v>
      </c>
      <c r="G244" s="11" t="n">
        <v>405.29</v>
      </c>
      <c r="H244" s="12" t="n">
        <f>ROUND(ROUND(F244,2)*ROUND(G244,2),2)</f>
        <v>810.58</v>
      </c>
    </row>
    <row r="245" customHeight="0" bestFit="1" ht="24">
      <c r="A245" s="7" t="inlineStr">
        <is>
          <r>
            <t xml:space="preserve">9.1.5</t>
          </r>
        </is>
      </c>
      <c r="B245" s="8" t="inlineStr">
        <is>
          <r>
            <t xml:space="preserve">98528</t>
          </r>
        </is>
      </c>
      <c r="C245" s="9" t="inlineStr">
        <is>
          <r>
            <t xml:space="preserve">REMOÇÃO DE RAÍZES REMANESCENTES DE TRONCO DE ÁRVORE COM DIÂMETRO MAIOR OU IGUAL A 0,60 M. AF_03/2024</t>
          </r>
        </is>
      </c>
      <c r="D245" s="8" t="inlineStr">
        <is>
          <r>
            <t xml:space="preserve">SINAPI</t>
          </r>
        </is>
      </c>
      <c r="E245" s="8" t="inlineStr">
        <is>
          <r>
            <t xml:space="preserve">UN</t>
          </r>
        </is>
      </c>
      <c r="F245" s="10" t="n">
        <v>2.0</v>
      </c>
      <c r="G245" s="11" t="n">
        <v>285.47</v>
      </c>
      <c r="H245" s="12" t="n">
        <f>ROUND(ROUND(F245,2)*ROUND(G245,2),2)</f>
        <v>570.94</v>
      </c>
    </row>
    <row r="246" customHeight="0" bestFit="1" ht="32">
      <c r="A246" s="7" t="inlineStr">
        <is>
          <r>
            <t xml:space="preserve">9.1.6</t>
          </r>
        </is>
      </c>
      <c r="B246" s="8" t="inlineStr">
        <is>
          <r>
            <t xml:space="preserve">100974</t>
          </r>
        </is>
      </c>
      <c r="C246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246" s="8" t="inlineStr">
        <is>
          <r>
            <t xml:space="preserve">SINAPI</t>
          </r>
        </is>
      </c>
      <c r="E246" s="8" t="inlineStr">
        <is>
          <r>
            <t xml:space="preserve">M3</t>
          </r>
        </is>
      </c>
      <c r="F246" s="10" t="n">
        <v>69.41</v>
      </c>
      <c r="G246" s="11" t="n">
        <v>8.43</v>
      </c>
      <c r="H246" s="12" t="n">
        <f>ROUND(ROUND(F246,2)*ROUND(G246,2),2)</f>
        <v>585.13</v>
      </c>
    </row>
    <row r="247" customHeight="0" bestFit="1" ht="24">
      <c r="A247" s="7" t="inlineStr">
        <is>
          <r>
            <t xml:space="preserve">9.1.7</t>
          </r>
        </is>
      </c>
      <c r="B247" s="8" t="inlineStr">
        <is>
          <r>
            <t xml:space="preserve">95875</t>
          </r>
        </is>
      </c>
      <c r="C247" s="9" t="inlineStr">
        <is>
          <r>
            <t xml:space="preserve">TRANSPORTE COM CAMINHÃO BASCULANTE DE 10 M³, EM VIA URBANA PAVIMENTADA, DMT ATÉ 30 KM (UNIDADE: M3XKM). AF_07/2020</t>
          </r>
        </is>
      </c>
      <c r="D247" s="8" t="inlineStr">
        <is>
          <r>
            <t xml:space="preserve">SINAPI</t>
          </r>
        </is>
      </c>
      <c r="E247" s="8" t="inlineStr">
        <is>
          <r>
            <t xml:space="preserve">M3XKM</t>
          </r>
        </is>
      </c>
      <c r="F247" s="10" t="n">
        <v>1025.28</v>
      </c>
      <c r="G247" s="11" t="n">
        <v>2.47</v>
      </c>
      <c r="H247" s="12" t="n">
        <f>ROUND(ROUND(F247,2)*ROUND(G247,2),2)</f>
        <v>2532.44</v>
      </c>
    </row>
    <row r="248" customHeight="1" ht="20">
      <c r="A248" s="5" t="inlineStr">
        <is>
          <r>
            <t xml:space="preserve">9.2</t>
          </r>
        </is>
      </c>
      <c r="B248" s="5" t="inlineStr">
        <is>
          <r>
            <t xml:space="preserve">DRENAGEM</t>
          </r>
        </is>
      </c>
      <c r="C248" s="5" t="inlineStr"/>
      <c r="D248" s="5" t="inlineStr"/>
      <c r="E248" s="5" t="inlineStr"/>
      <c r="F248" s="5" t="inlineStr"/>
      <c r="G248" s="5" t="inlineStr"/>
      <c r="H248" s="6" t="n">
        <f>ROUND(SUM(H249:H254),2)</f>
        <v>16887.9</v>
      </c>
    </row>
    <row r="249" customHeight="0" bestFit="1" ht="40">
      <c r="A249" s="7" t="inlineStr">
        <is>
          <r>
            <t xml:space="preserve">9.2.1</t>
          </r>
        </is>
      </c>
      <c r="B249" s="8" t="inlineStr">
        <is>
          <r>
            <t xml:space="preserve">92210</t>
          </r>
        </is>
      </c>
      <c r="C249" s="9" t="inlineStr">
        <is>
          <r>
            <t xml:space="preserve">TUBO DE CONCRETO PARA REDES COLETORAS DE ÁGUAS PLUVIAIS, DIÂMETRO DE 400 MM, JUNTA RÍGIDA, INSTALADO EM LOCAL COM BAIXO NÍVEL DE INTERFERÊNCIAS - FORNECIMENTO E ASSENTAMENTO. AF_03/2024</t>
          </r>
        </is>
      </c>
      <c r="D249" s="8" t="inlineStr">
        <is>
          <r>
            <t xml:space="preserve">SINAPI</t>
          </r>
        </is>
      </c>
      <c r="E249" s="8" t="inlineStr">
        <is>
          <r>
            <t xml:space="preserve">M</t>
          </r>
        </is>
      </c>
      <c r="F249" s="10" t="n">
        <v>10.0</v>
      </c>
      <c r="G249" s="11" t="n">
        <v>133.89</v>
      </c>
      <c r="H249" s="12" t="n">
        <f>ROUND(ROUND(F249,2)*ROUND(G249,2),2)</f>
        <v>1338.9</v>
      </c>
    </row>
    <row r="250" customHeight="0" bestFit="1" ht="32">
      <c r="A250" s="7" t="inlineStr">
        <is>
          <r>
            <t xml:space="preserve">9.2.2</t>
          </r>
        </is>
      </c>
      <c r="B250" s="8" t="inlineStr">
        <is>
          <r>
            <t xml:space="preserve">99260</t>
          </r>
        </is>
      </c>
      <c r="C250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250" s="8" t="inlineStr">
        <is>
          <r>
            <t xml:space="preserve">SINAPI</t>
          </r>
        </is>
      </c>
      <c r="E250" s="8" t="inlineStr">
        <is>
          <r>
            <t xml:space="preserve">UN</t>
          </r>
        </is>
      </c>
      <c r="F250" s="10" t="n">
        <v>4.0</v>
      </c>
      <c r="G250" s="11" t="n">
        <v>452.89</v>
      </c>
      <c r="H250" s="12" t="n">
        <f>ROUND(ROUND(F250,2)*ROUND(G250,2),2)</f>
        <v>1811.56</v>
      </c>
    </row>
    <row r="251" customHeight="0" bestFit="1" ht="24">
      <c r="A251" s="7" t="inlineStr">
        <is>
          <r>
            <t xml:space="preserve">9.2.3</t>
          </r>
        </is>
      </c>
      <c r="B251" s="8" t="inlineStr">
        <is>
          <r>
            <t xml:space="preserve">104166</t>
          </r>
        </is>
      </c>
      <c r="C251" s="9" t="inlineStr">
        <is>
          <r>
            <t xml:space="preserve">TUBO PVC, SÉRIE R, ÁGUA PLUVIAL, DN 150 MM, FORNECIDO E INSTALADO EM RAMAL DE ENCAMINHAMENTO. AF_06/2022</t>
          </r>
        </is>
      </c>
      <c r="D251" s="8" t="inlineStr">
        <is>
          <r>
            <t xml:space="preserve">SINAPI</t>
          </r>
        </is>
      </c>
      <c r="E251" s="8" t="inlineStr">
        <is>
          <r>
            <t xml:space="preserve">M</t>
          </r>
        </is>
      </c>
      <c r="F251" s="10" t="n">
        <v>88.0</v>
      </c>
      <c r="G251" s="11" t="n">
        <v>63.0</v>
      </c>
      <c r="H251" s="12" t="n">
        <f>ROUND(ROUND(F251,2)*ROUND(G251,2),2)</f>
        <v>5544.0</v>
      </c>
    </row>
    <row r="252" customHeight="0" bestFit="1" ht="20">
      <c r="A252" s="7" t="inlineStr">
        <is>
          <r>
            <t xml:space="preserve">9.2.4</t>
          </r>
        </is>
      </c>
      <c r="B252" s="8" t="inlineStr">
        <is>
          <r>
            <t xml:space="preserve">CP-43450880-PMSLM</t>
          </r>
        </is>
      </c>
      <c r="C252" s="9" t="inlineStr">
        <is>
          <r>
            <t xml:space="preserve">CAIXA COLETORA, 1,20X1,20X1,50M, COM FUNDO E TAMPA DE CONCRETO E PAREDES EM ALVENARIA.</t>
          </r>
        </is>
      </c>
      <c r="D252" s="8" t="inlineStr">
        <is>
          <r>
            <t xml:space="preserve">Composições Próprias</t>
          </r>
        </is>
      </c>
      <c r="E252" s="8" t="inlineStr">
        <is>
          <r>
            <t xml:space="preserve">UN</t>
          </r>
        </is>
      </c>
      <c r="F252" s="10" t="n">
        <v>3.0</v>
      </c>
      <c r="G252" s="11" t="n">
        <v>2115.62</v>
      </c>
      <c r="H252" s="12" t="n">
        <f>ROUND(ROUND(F252,2)*ROUND(G252,2),2)</f>
        <v>6346.86</v>
      </c>
    </row>
    <row r="253" customHeight="0" bestFit="1" ht="20">
      <c r="A253" s="7" t="inlineStr">
        <is>
          <r>
            <t xml:space="preserve">9.2.5</t>
          </r>
        </is>
      </c>
      <c r="B253" s="8" t="inlineStr">
        <is>
          <r>
            <t xml:space="preserve">93358</t>
          </r>
        </is>
      </c>
      <c r="C253" s="9" t="inlineStr">
        <is>
          <r>
            <t xml:space="preserve">ESCAVAÇÃO MANUAL DE VALA. AF_09/2024</t>
          </r>
        </is>
      </c>
      <c r="D253" s="8" t="inlineStr">
        <is>
          <r>
            <t xml:space="preserve">SINAPI</t>
          </r>
        </is>
      </c>
      <c r="E253" s="8" t="inlineStr">
        <is>
          <r>
            <t xml:space="preserve">M3</t>
          </r>
        </is>
      </c>
      <c r="F253" s="10" t="n">
        <v>17.6</v>
      </c>
      <c r="G253" s="11" t="n">
        <v>95.25</v>
      </c>
      <c r="H253" s="12" t="n">
        <f>ROUND(ROUND(F253,2)*ROUND(G253,2),2)</f>
        <v>1676.4</v>
      </c>
    </row>
    <row r="254" customHeight="0" bestFit="1" ht="24">
      <c r="A254" s="7" t="inlineStr">
        <is>
          <r>
            <t xml:space="preserve">9.2.6</t>
          </r>
        </is>
      </c>
      <c r="B254" s="8" t="inlineStr">
        <is>
          <r>
            <t xml:space="preserve">CP-19.07.580-PMSLM</t>
          </r>
        </is>
      </c>
      <c r="C254" s="9" t="inlineStr">
        <is>
          <r>
            <t xml:space="preserve">REBAIXAMENTO DE PENA D'ÁGUA, INCLUINDO COMPLEMENTO DE TUBULAÇÃO, CONEXÕES, ESCAVAÇÃO E REATERRO.</t>
          </r>
        </is>
      </c>
      <c r="D254" s="8" t="inlineStr">
        <is>
          <r>
            <t xml:space="preserve">Composições Próprias</t>
          </r>
        </is>
      </c>
      <c r="E254" s="8" t="inlineStr">
        <is>
          <r>
            <t xml:space="preserve">UND</t>
          </r>
        </is>
      </c>
      <c r="F254" s="10" t="n">
        <v>1.56</v>
      </c>
      <c r="G254" s="11" t="n">
        <v>109.09</v>
      </c>
      <c r="H254" s="12" t="n">
        <f>ROUND(ROUND(F254,2)*ROUND(G254,2),2)</f>
        <v>170.18</v>
      </c>
    </row>
    <row r="255" customHeight="1" ht="20">
      <c r="A255" s="5" t="inlineStr">
        <is>
          <r>
            <t xml:space="preserve">9.3</t>
          </r>
        </is>
      </c>
      <c r="B255" s="5" t="inlineStr">
        <is>
          <r>
            <t xml:space="preserve">PASSEIO</t>
          </r>
        </is>
      </c>
      <c r="C255" s="5" t="inlineStr"/>
      <c r="D255" s="5" t="inlineStr"/>
      <c r="E255" s="5" t="inlineStr"/>
      <c r="F255" s="5" t="inlineStr"/>
      <c r="G255" s="5" t="inlineStr"/>
      <c r="H255" s="6" t="n">
        <f>ROUND(SUM(H256:H257),2)</f>
        <v>952.14</v>
      </c>
    </row>
    <row r="256" customHeight="0" bestFit="1" ht="20">
      <c r="A256" s="7" t="inlineStr">
        <is>
          <r>
            <t xml:space="preserve">9.3.1</t>
          </r>
        </is>
      </c>
      <c r="B256" s="8" t="inlineStr">
        <is>
          <r>
            <t xml:space="preserve">94319</t>
          </r>
        </is>
      </c>
      <c r="C256" s="9" t="inlineStr">
        <is>
          <r>
            <t xml:space="preserve">ATERRO MANUAL DE VALAS COM SOLO ARGILO-ARENOSO. AF_08/2023</t>
          </r>
        </is>
      </c>
      <c r="D256" s="8" t="inlineStr">
        <is>
          <r>
            <t xml:space="preserve">SINAPI</t>
          </r>
        </is>
      </c>
      <c r="E256" s="8" t="inlineStr">
        <is>
          <r>
            <t xml:space="preserve">M3</t>
          </r>
        </is>
      </c>
      <c r="F256" s="10" t="n">
        <v>2.64</v>
      </c>
      <c r="G256" s="11" t="n">
        <v>81.24</v>
      </c>
      <c r="H256" s="12" t="n">
        <f>ROUND(ROUND(F256,2)*ROUND(G256,2),2)</f>
        <v>214.47</v>
      </c>
    </row>
    <row r="257" customHeight="0" bestFit="1" ht="32">
      <c r="A257" s="7" t="inlineStr">
        <is>
          <r>
            <t xml:space="preserve">9.3.2</t>
          </r>
        </is>
      </c>
      <c r="B257" s="8" t="inlineStr">
        <is>
          <r>
            <t xml:space="preserve">94990</t>
          </r>
        </is>
      </c>
      <c r="C257" s="9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D257" s="8" t="inlineStr">
        <is>
          <r>
            <t xml:space="preserve">SINAPI</t>
          </r>
        </is>
      </c>
      <c r="E257" s="8" t="inlineStr">
        <is>
          <r>
            <t xml:space="preserve">M3</t>
          </r>
        </is>
      </c>
      <c r="F257" s="10" t="n">
        <v>0.92</v>
      </c>
      <c r="G257" s="11" t="n">
        <v>801.81</v>
      </c>
      <c r="H257" s="12" t="n">
        <f>ROUND(ROUND(F257,2)*ROUND(G257,2),2)</f>
        <v>737.67</v>
      </c>
    </row>
    <row r="258" customHeight="1" ht="20">
      <c r="A258" s="5" t="inlineStr">
        <is>
          <r>
            <t xml:space="preserve">9.4</t>
          </r>
        </is>
      </c>
      <c r="B258" s="5" t="inlineStr">
        <is>
          <r>
            <t xml:space="preserve">PAVIMENTAÇÃO</t>
          </r>
        </is>
      </c>
      <c r="C258" s="5" t="inlineStr"/>
      <c r="D258" s="5" t="inlineStr"/>
      <c r="E258" s="5" t="inlineStr"/>
      <c r="F258" s="5" t="inlineStr"/>
      <c r="G258" s="5" t="inlineStr"/>
      <c r="H258" s="6" t="n">
        <f>ROUND(SUM(H259:H262),2)</f>
        <v>21172.24</v>
      </c>
    </row>
    <row r="259" customHeight="0" bestFit="1" ht="24">
      <c r="A259" s="7" t="inlineStr">
        <is>
          <r>
            <t xml:space="preserve">9.4.1</t>
          </r>
        </is>
      </c>
      <c r="B259" s="8" t="inlineStr">
        <is>
          <r>
            <t xml:space="preserve">CP-78472-PMSLM</t>
          </r>
        </is>
      </c>
      <c r="C259" s="9" t="inlineStr">
        <is>
          <r>
            <t xml:space="preserve">SERVICOS TOPOGRAFICOS PARA PAVIMENTACAO, INCLUSIVE NOTA DE SERVICOS, ACOMPANHAMENTO E GREIDE (FONTE: SINAPI - PE - 2020/01 - 78472)</t>
          </r>
        </is>
      </c>
      <c r="D259" s="8" t="inlineStr">
        <is>
          <r>
            <t xml:space="preserve">Composições Próprias</t>
          </r>
        </is>
      </c>
      <c r="E259" s="8" t="inlineStr">
        <is>
          <r>
            <t xml:space="preserve">M2</t>
          </r>
        </is>
      </c>
      <c r="F259" s="10" t="n">
        <v>176.16</v>
      </c>
      <c r="G259" s="11" t="n">
        <v>0.42</v>
      </c>
      <c r="H259" s="12" t="n">
        <f>ROUND(ROUND(F259,2)*ROUND(G259,2),2)</f>
        <v>73.99</v>
      </c>
    </row>
    <row r="260" customHeight="0" bestFit="1" ht="32">
      <c r="A260" s="7" t="inlineStr">
        <is>
          <r>
            <t xml:space="preserve">9.4.2</t>
          </r>
        </is>
      </c>
      <c r="B260" s="8" t="inlineStr">
        <is>
          <r>
            <t xml:space="preserve">94273</t>
          </r>
        </is>
      </c>
      <c r="C260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260" s="8" t="inlineStr">
        <is>
          <r>
            <t xml:space="preserve">SINAPI</t>
          </r>
        </is>
      </c>
      <c r="E260" s="8" t="inlineStr">
        <is>
          <r>
            <t xml:space="preserve">M</t>
          </r>
        </is>
      </c>
      <c r="F260" s="10" t="n">
        <v>88.08</v>
      </c>
      <c r="G260" s="11" t="n">
        <v>50.53</v>
      </c>
      <c r="H260" s="12" t="n">
        <f>ROUND(ROUND(F260,2)*ROUND(G260,2),2)</f>
        <v>4450.68</v>
      </c>
    </row>
    <row r="261" customHeight="0" bestFit="1" ht="24">
      <c r="A261" s="7" t="inlineStr">
        <is>
          <r>
            <t xml:space="preserve">9.4.3</t>
          </r>
        </is>
      </c>
      <c r="B261" s="8" t="inlineStr">
        <is>
          <r>
            <t xml:space="preserve">101169</t>
          </r>
        </is>
      </c>
      <c r="C261" s="9" t="inlineStr">
        <is>
          <r>
            <t xml:space="preserve">EXECUÇÃO DE PAVIMENTO EM PARALELEPÍPEDOS, REJUNTAMENTO COM ARGAMASSA TRAÇO 1:3 (CIMENTO E AREIA). AF_05/2020</t>
          </r>
        </is>
      </c>
      <c r="D261" s="8" t="inlineStr">
        <is>
          <r>
            <t xml:space="preserve">SINAPI</t>
          </r>
        </is>
      </c>
      <c r="E261" s="8" t="inlineStr">
        <is>
          <r>
            <t xml:space="preserve">M2</t>
          </r>
        </is>
      </c>
      <c r="F261" s="10" t="n">
        <v>149.74</v>
      </c>
      <c r="G261" s="11" t="n">
        <v>91.53</v>
      </c>
      <c r="H261" s="12" t="n">
        <f>ROUND(ROUND(F261,2)*ROUND(G261,2),2)</f>
        <v>13705.7</v>
      </c>
    </row>
    <row r="262" customHeight="0" bestFit="1" ht="22">
      <c r="A262" s="7" t="inlineStr">
        <is>
          <r>
            <t xml:space="preserve">9.4.4</t>
          </r>
        </is>
      </c>
      <c r="B262" s="8" t="inlineStr">
        <is>
          <r>
            <t xml:space="preserve">94287</t>
          </r>
        </is>
      </c>
      <c r="C262" s="9" t="inlineStr">
        <is>
          <r>
            <t xml:space="preserve">EXECUÇÃO DE SARJETA DE CONCRETO USINADO, MOLDADA IN LOCO EM TRECHO RETO, 30 CM BASE X 10 </t>
          </r>
        </is>
      </c>
      <c r="D262" s="8" t="inlineStr">
        <is>
          <r>
            <t xml:space="preserve">SINAPI</t>
          </r>
        </is>
      </c>
      <c r="E262" s="8" t="inlineStr">
        <is>
          <r>
            <t xml:space="preserve">M</t>
          </r>
        </is>
      </c>
      <c r="F262" s="10" t="n">
        <v>88.08</v>
      </c>
      <c r="G262" s="11" t="n">
        <v>33.4</v>
      </c>
      <c r="H262" s="12" t="n">
        <f>ROUND(ROUND(F262,2)*ROUND(G262,2),2)</f>
        <v>2941.87</v>
      </c>
    </row>
    <row r="263" customHeight="1" ht="10">
      <c r="A263" s="2" t="inlineStr"/>
      <c r="B263" s="3" t="inlineStr">
        <is>
          <r>
            <t xml:space="preserve">
</t>
          </r>
        </is>
      </c>
      <c r="C263" s="3" t="inlineStr"/>
      <c r="D263" s="3" t="inlineStr"/>
      <c r="E263" s="3" t="inlineStr"/>
      <c r="F263" s="3" t="inlineStr"/>
      <c r="G263" s="3" t="inlineStr"/>
      <c r="H263" s="2" t="inlineStr"/>
    </row>
    <row r="264" customHeight="1" ht="22">
      <c r="A264" s="4" t="inlineStr">
        <is>
          <r>
            <t xml:space="preserve">ITEM</t>
          </r>
        </is>
      </c>
      <c r="B264" s="4" t="inlineStr">
        <is>
          <r>
            <t xml:space="preserve">CÓDIGO</t>
          </r>
        </is>
      </c>
      <c r="C264" s="4" t="inlineStr">
        <is>
          <r>
            <t xml:space="preserve">DESCRIÇÃO</t>
          </r>
        </is>
      </c>
      <c r="D264" s="4" t="inlineStr">
        <is>
          <r>
            <t xml:space="preserve">FONTE</t>
          </r>
        </is>
      </c>
      <c r="E264" s="4" t="inlineStr">
        <is>
          <r>
            <t xml:space="preserve">UND</t>
          </r>
        </is>
      </c>
      <c r="F264" s="4" t="inlineStr">
        <is>
          <r>
            <t xml:space="preserve">QUANTIDADE</t>
          </r>
        </is>
      </c>
      <c r="G264" s="4" t="inlineStr">
        <is>
          <r>
            <t xml:space="preserve">PREÇO
UNITÁRIO R$</t>
          </r>
        </is>
      </c>
      <c r="H264" s="4" t="inlineStr">
        <is>
          <r>
            <t xml:space="preserve">PREÇO
TOTAL R$</t>
          </r>
        </is>
      </c>
    </row>
    <row r="265" customHeight="0" bestFit="1" ht="20">
      <c r="A265" s="2" t="inlineStr"/>
      <c r="B265" s="2" t="inlineStr"/>
      <c r="C265" s="9" t="inlineStr">
        <is>
          <r>
            <t xml:space="preserve">CM ALTURA. AF_01/2024</t>
          </r>
        </is>
      </c>
      <c r="D265" s="2" t="inlineStr"/>
      <c r="E265" s="2" t="inlineStr"/>
      <c r="F265" s="2" t="inlineStr"/>
      <c r="G265" s="2" t="inlineStr"/>
      <c r="H265" s="2" t="inlineStr"/>
    </row>
    <row r="266" customHeight="1" ht="20">
      <c r="A266" s="5" t="inlineStr">
        <is>
          <r>
            <t xml:space="preserve">9.5</t>
          </r>
        </is>
      </c>
      <c r="B266" s="5" t="inlineStr">
        <is>
          <r>
            <t xml:space="preserve">MURO DE ARRIMO</t>
          </r>
        </is>
      </c>
      <c r="C266" s="5" t="inlineStr"/>
      <c r="D266" s="5" t="inlineStr"/>
      <c r="E266" s="5" t="inlineStr"/>
      <c r="F266" s="5" t="inlineStr"/>
      <c r="G266" s="5" t="inlineStr"/>
      <c r="H266" s="6" t="n">
        <f>ROUND(SUM(H267:H276),2)</f>
        <v>47123.3</v>
      </c>
    </row>
    <row r="267" customHeight="0" bestFit="1" ht="20">
      <c r="A267" s="7" t="inlineStr">
        <is>
          <r>
            <t xml:space="preserve">9.5.1</t>
          </r>
        </is>
      </c>
      <c r="B267" s="8" t="inlineStr">
        <is>
          <r>
            <t xml:space="preserve">93358</t>
          </r>
        </is>
      </c>
      <c r="C267" s="9" t="inlineStr">
        <is>
          <r>
            <t xml:space="preserve">ESCAVAÇÃO MANUAL DE VALA. AF_09/2024</t>
          </r>
        </is>
      </c>
      <c r="D267" s="8" t="inlineStr">
        <is>
          <r>
            <t xml:space="preserve">SINAPI</t>
          </r>
        </is>
      </c>
      <c r="E267" s="8" t="inlineStr">
        <is>
          <r>
            <t xml:space="preserve">M3</t>
          </r>
        </is>
      </c>
      <c r="F267" s="10" t="n">
        <v>16.5</v>
      </c>
      <c r="G267" s="11" t="n">
        <v>95.25</v>
      </c>
      <c r="H267" s="12" t="n">
        <f>ROUND(ROUND(F267,2)*ROUND(G267,2),2)</f>
        <v>1571.63</v>
      </c>
    </row>
    <row r="268" customHeight="0" bestFit="1" ht="20">
      <c r="A268" s="7" t="inlineStr">
        <is>
          <r>
            <t xml:space="preserve">9.5.2</t>
          </r>
        </is>
      </c>
      <c r="B268" s="8" t="inlineStr">
        <is>
          <r>
            <t xml:space="preserve">96616</t>
          </r>
        </is>
      </c>
      <c r="C268" s="9" t="inlineStr">
        <is>
          <r>
            <t xml:space="preserve">LASTRO DE CONCRETO MAGRO, APLICADO EM BLOCOS DE COROAMENTO OU SAPATAS. AF_01/2024</t>
          </r>
        </is>
      </c>
      <c r="D268" s="8" t="inlineStr">
        <is>
          <r>
            <t xml:space="preserve">SINAPI</t>
          </r>
        </is>
      </c>
      <c r="E268" s="8" t="inlineStr">
        <is>
          <r>
            <t xml:space="preserve">M3</t>
          </r>
        </is>
      </c>
      <c r="F268" s="10" t="n">
        <v>1.5</v>
      </c>
      <c r="G268" s="11" t="n">
        <v>830.8</v>
      </c>
      <c r="H268" s="12" t="n">
        <f>ROUND(ROUND(F268,2)*ROUND(G268,2),2)</f>
        <v>1246.2</v>
      </c>
    </row>
    <row r="269" customHeight="0" bestFit="1" ht="24">
      <c r="A269" s="7" t="inlineStr">
        <is>
          <r>
            <t xml:space="preserve">9.5.3</t>
          </r>
        </is>
      </c>
      <c r="B269" s="8" t="inlineStr">
        <is>
          <r>
            <t xml:space="preserve">CP-02.08.01U-PMSLM</t>
          </r>
        </is>
      </c>
      <c r="C269" s="9" t="inlineStr">
        <is>
          <r>
            <t xml:space="preserve">REGULARIZAÇÃO MANUAL DE TALUDE COM CORTE OU ATERRO ATÉ 20 CM DE ESPESSURA. (FONTE: COMPESA - PE - 2023.1 - 02.08.01U)</t>
          </r>
        </is>
      </c>
      <c r="D269" s="8" t="inlineStr">
        <is>
          <r>
            <t xml:space="preserve">Composições Próprias</t>
          </r>
        </is>
      </c>
      <c r="E269" s="8" t="inlineStr">
        <is>
          <r>
            <t xml:space="preserve">M2</t>
          </r>
        </is>
      </c>
      <c r="F269" s="10" t="n">
        <v>60.0</v>
      </c>
      <c r="G269" s="11" t="n">
        <v>12.04</v>
      </c>
      <c r="H269" s="12" t="n">
        <f>ROUND(ROUND(F269,2)*ROUND(G269,2),2)</f>
        <v>722.4</v>
      </c>
    </row>
    <row r="270" customHeight="0" bestFit="1" ht="32">
      <c r="A270" s="7" t="inlineStr">
        <is>
          <r>
            <t xml:space="preserve">9.5.4</t>
          </r>
        </is>
      </c>
      <c r="B270" s="8" t="inlineStr">
        <is>
          <r>
            <t xml:space="preserve">103800</t>
          </r>
        </is>
      </c>
      <c r="C270" s="9" t="inlineStr">
        <is>
          <r>
            <t xml:space="preserve">PEDRA ARGAMASSADA COM CIMENTO E AREIA 1:3, 40% DE ARGAMASSA EM VOLUME - AREIA E PEDRA DE MÃO COMERCIAIS - FORNECIMENTO E ASSENTAMENTO. AF_08/2022</t>
          </r>
        </is>
      </c>
      <c r="D270" s="8" t="inlineStr">
        <is>
          <r>
            <t xml:space="preserve">SINAPI</t>
          </r>
        </is>
      </c>
      <c r="E270" s="8" t="inlineStr">
        <is>
          <r>
            <t xml:space="preserve">M3</t>
          </r>
        </is>
      </c>
      <c r="F270" s="10" t="n">
        <v>57.0</v>
      </c>
      <c r="G270" s="11" t="n">
        <v>538.47</v>
      </c>
      <c r="H270" s="12" t="n">
        <f>ROUND(ROUND(F270,2)*ROUND(G270,2),2)</f>
        <v>30692.79</v>
      </c>
    </row>
    <row r="271" customHeight="0" bestFit="1" ht="20">
      <c r="A271" s="7" t="inlineStr">
        <is>
          <r>
            <t xml:space="preserve">9.5.5</t>
          </r>
        </is>
      </c>
      <c r="B271" s="8" t="inlineStr">
        <is>
          <r>
            <t xml:space="preserve">102724</t>
          </r>
        </is>
      </c>
      <c r="C271" s="9" t="inlineStr">
        <is>
          <r>
            <t xml:space="preserve">DRENO BARBACÃ, DN 100 MM, COM MATERIAL DRENANTE. AF_07/2021</t>
          </r>
        </is>
      </c>
      <c r="D271" s="8" t="inlineStr">
        <is>
          <r>
            <t xml:space="preserve">SINAPI</t>
          </r>
        </is>
      </c>
      <c r="E271" s="8" t="inlineStr">
        <is>
          <r>
            <t xml:space="preserve">UN</t>
          </r>
        </is>
      </c>
      <c r="F271" s="10" t="n">
        <v>40.0</v>
      </c>
      <c r="G271" s="11" t="n">
        <v>29.11</v>
      </c>
      <c r="H271" s="12" t="n">
        <f>ROUND(ROUND(F271,2)*ROUND(G271,2),2)</f>
        <v>1164.4</v>
      </c>
    </row>
    <row r="272" customHeight="0" bestFit="1" ht="24">
      <c r="A272" s="7" t="inlineStr">
        <is>
          <r>
            <t xml:space="preserve">9.5.6</t>
          </r>
        </is>
      </c>
      <c r="B272" s="8" t="inlineStr">
        <is>
          <r>
            <t xml:space="preserve">104166</t>
          </r>
        </is>
      </c>
      <c r="C272" s="9" t="inlineStr">
        <is>
          <r>
            <t xml:space="preserve">TUBO PVC, SÉRIE R, ÁGUA PLUVIAL, DN 150 MM, FORNECIDO E INSTALADO EM RAMAL DE ENCAMINHAMENTO. AF_06/2022</t>
          </r>
        </is>
      </c>
      <c r="D272" s="8" t="inlineStr">
        <is>
          <r>
            <t xml:space="preserve">SINAPI</t>
          </r>
        </is>
      </c>
      <c r="E272" s="8" t="inlineStr">
        <is>
          <r>
            <t xml:space="preserve">M</t>
          </r>
        </is>
      </c>
      <c r="F272" s="10" t="n">
        <v>10.0</v>
      </c>
      <c r="G272" s="11" t="n">
        <v>63.0</v>
      </c>
      <c r="H272" s="12" t="n">
        <f>ROUND(ROUND(F272,2)*ROUND(G272,2),2)</f>
        <v>630.0</v>
      </c>
    </row>
    <row r="273" customHeight="0" bestFit="1" ht="20">
      <c r="A273" s="7" t="inlineStr">
        <is>
          <r>
            <t xml:space="preserve">9.5.7</t>
          </r>
        </is>
      </c>
      <c r="B273" s="8" t="inlineStr">
        <is>
          <r>
            <t xml:space="preserve">102991</t>
          </r>
        </is>
      </c>
      <c r="C273" s="9" t="inlineStr">
        <is>
          <r>
            <t xml:space="preserve">CANALETA MEIA CANA PRÉ-MOLDADA DE CONCRETO (D = 40 CM) - FORNECIMENTO E INSTALAÇÃO. AF_05/2025</t>
          </r>
        </is>
      </c>
      <c r="D273" s="8" t="inlineStr">
        <is>
          <r>
            <t xml:space="preserve">SINAPI</t>
          </r>
        </is>
      </c>
      <c r="E273" s="8" t="inlineStr">
        <is>
          <r>
            <t xml:space="preserve">M</t>
          </r>
        </is>
      </c>
      <c r="F273" s="10" t="n">
        <v>30.0</v>
      </c>
      <c r="G273" s="11" t="n">
        <v>70.08</v>
      </c>
      <c r="H273" s="12" t="n">
        <f>ROUND(ROUND(F273,2)*ROUND(G273,2),2)</f>
        <v>2102.4</v>
      </c>
    </row>
    <row r="274" customHeight="0" bestFit="1" ht="20">
      <c r="A274" s="7" t="inlineStr">
        <is>
          <r>
            <t xml:space="preserve">9.5.8</t>
          </r>
        </is>
      </c>
      <c r="B274" s="8" t="inlineStr">
        <is>
          <r>
            <t xml:space="preserve">CP-06.01.10-PMSLM</t>
          </r>
        </is>
      </c>
      <c r="C274" s="9" t="inlineStr">
        <is>
          <r>
            <t xml:space="preserve">CARGA E TRANSP. MANUAL HORIZONTAL EM CARRO DE MAO, DE MATERIAIS A GRANEL, P/ DISTANCIAS ATE 30m</t>
          </r>
        </is>
      </c>
      <c r="D274" s="8" t="inlineStr">
        <is>
          <r>
            <t xml:space="preserve">Composições Próprias</t>
          </r>
        </is>
      </c>
      <c r="E274" s="8" t="inlineStr">
        <is>
          <r>
            <t xml:space="preserve">M3</t>
          </r>
        </is>
      </c>
      <c r="F274" s="10" t="n">
        <v>57.0</v>
      </c>
      <c r="G274" s="11" t="n">
        <v>36.12</v>
      </c>
      <c r="H274" s="12" t="n">
        <f>ROUND(ROUND(F274,2)*ROUND(G274,2),2)</f>
        <v>2058.84</v>
      </c>
    </row>
    <row r="275" customHeight="0" bestFit="1" ht="32">
      <c r="A275" s="7" t="inlineStr">
        <is>
          <r>
            <t xml:space="preserve">9.5.9</t>
          </r>
        </is>
      </c>
      <c r="B275" s="8" t="inlineStr">
        <is>
          <r>
            <t xml:space="preserve">100974</t>
          </r>
        </is>
      </c>
      <c r="C275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275" s="8" t="inlineStr">
        <is>
          <r>
            <t xml:space="preserve">SINAPI</t>
          </r>
        </is>
      </c>
      <c r="E275" s="8" t="inlineStr">
        <is>
          <r>
            <t xml:space="preserve">M3</t>
          </r>
        </is>
      </c>
      <c r="F275" s="10" t="n">
        <v>94.8</v>
      </c>
      <c r="G275" s="11" t="n">
        <v>8.43</v>
      </c>
      <c r="H275" s="12" t="n">
        <f>ROUND(ROUND(F275,2)*ROUND(G275,2),2)</f>
        <v>799.16</v>
      </c>
    </row>
    <row r="276" customHeight="0" bestFit="1" ht="24">
      <c r="A276" s="7" t="inlineStr">
        <is>
          <r>
            <t xml:space="preserve">9.5.10</t>
          </r>
        </is>
      </c>
      <c r="B276" s="8" t="inlineStr">
        <is>
          <r>
            <t xml:space="preserve">95875</t>
          </r>
        </is>
      </c>
      <c r="C276" s="9" t="inlineStr">
        <is>
          <r>
            <t xml:space="preserve">TRANSPORTE COM CAMINHÃO BASCULANTE DE 10 M³, EM VIA URBANA PAVIMENTADA, DMT ATÉ 30 KM (UNIDADE: M3XKM). AF_07/2020</t>
          </r>
        </is>
      </c>
      <c r="D276" s="8" t="inlineStr">
        <is>
          <r>
            <t xml:space="preserve">SINAPI</t>
          </r>
        </is>
      </c>
      <c r="E276" s="8" t="inlineStr">
        <is>
          <r>
            <t xml:space="preserve">M3XKM</t>
          </r>
        </is>
      </c>
      <c r="F276" s="10" t="n">
        <v>2484.0</v>
      </c>
      <c r="G276" s="11" t="n">
        <v>2.47</v>
      </c>
      <c r="H276" s="12" t="n">
        <f>ROUND(ROUND(F276,2)*ROUND(G276,2),2)</f>
        <v>6135.48</v>
      </c>
    </row>
    <row r="277" customHeight="1" ht="20">
      <c r="A277" s="5" t="inlineStr">
        <is>
          <r>
            <t xml:space="preserve">9.6</t>
          </r>
        </is>
      </c>
      <c r="B277" s="5" t="inlineStr">
        <is>
          <r>
            <t xml:space="preserve">SINALIZAÇÃO</t>
          </r>
        </is>
      </c>
      <c r="C277" s="5" t="inlineStr"/>
      <c r="D277" s="5" t="inlineStr"/>
      <c r="E277" s="5" t="inlineStr"/>
      <c r="F277" s="5" t="inlineStr"/>
      <c r="G277" s="5" t="inlineStr"/>
      <c r="H277" s="6" t="n">
        <f>ROUND(SUM(H278:H279),2)</f>
        <v>447.63</v>
      </c>
    </row>
    <row r="278" customHeight="0" bestFit="1" ht="20">
      <c r="A278" s="7" t="inlineStr">
        <is>
          <r>
            <t xml:space="preserve">9.6.1</t>
          </r>
        </is>
      </c>
      <c r="B278" s="8" t="inlineStr">
        <is>
          <r>
            <t xml:space="preserve">CP-S02555-PMSLM</t>
          </r>
        </is>
      </c>
      <c r="C278" s="9" t="inlineStr">
        <is>
          <r>
            <t xml:space="preserve">PLACA 20X45 CM EM CHAPA ESMALTADA PARA IDENTIFICAÇÃO DE LOGRADOUROS</t>
          </r>
        </is>
      </c>
      <c r="D278" s="8" t="inlineStr">
        <is>
          <r>
            <t xml:space="preserve">Composições Próprias</t>
          </r>
        </is>
      </c>
      <c r="E278" s="8" t="inlineStr">
        <is>
          <r>
            <t xml:space="preserve">UN</t>
          </r>
        </is>
      </c>
      <c r="F278" s="10" t="n">
        <v>2.0</v>
      </c>
      <c r="G278" s="11" t="n">
        <v>142.78</v>
      </c>
      <c r="H278" s="12" t="n">
        <f>ROUND(ROUND(F278,2)*ROUND(G278,2),2)</f>
        <v>285.56</v>
      </c>
    </row>
    <row r="279" customHeight="0" bestFit="1" ht="20">
      <c r="A279" s="7" t="inlineStr">
        <is>
          <r>
            <t xml:space="preserve">9.6.2</t>
          </r>
        </is>
      </c>
      <c r="B279" s="8" t="inlineStr">
        <is>
          <r>
            <t xml:space="preserve">102498</t>
          </r>
        </is>
      </c>
      <c r="C279" s="9" t="inlineStr">
        <is>
          <r>
            <t xml:space="preserve">PINTURA DE MEIO-FIO COM TINTA BRANCA A BASE DE CAL (CAIAÇÃO). AF_05/2021</t>
          </r>
        </is>
      </c>
      <c r="D279" s="8" t="inlineStr">
        <is>
          <r>
            <t xml:space="preserve">SINAPI</t>
          </r>
        </is>
      </c>
      <c r="E279" s="8" t="inlineStr">
        <is>
          <r>
            <t xml:space="preserve">M</t>
          </r>
        </is>
      </c>
      <c r="F279" s="10" t="n">
        <v>88.08</v>
      </c>
      <c r="G279" s="11" t="n">
        <v>1.84</v>
      </c>
      <c r="H279" s="12" t="n">
        <f>ROUND(ROUND(F279,2)*ROUND(G279,2),2)</f>
        <v>162.07</v>
      </c>
    </row>
    <row r="280" customHeight="1" ht="20">
      <c r="A280" s="5" t="inlineStr">
        <is>
          <r>
            <t xml:space="preserve">10</t>
          </r>
        </is>
      </c>
      <c r="B280" s="5" t="inlineStr">
        <is>
          <r>
            <t xml:space="preserve">TRAVESSA NOSSA SENHORA APARECIDA</t>
          </r>
        </is>
      </c>
      <c r="C280" s="5" t="inlineStr"/>
      <c r="D280" s="5" t="inlineStr"/>
      <c r="E280" s="5" t="inlineStr"/>
      <c r="F280" s="5" t="inlineStr"/>
      <c r="G280" s="5" t="inlineStr"/>
      <c r="H280" s="6" t="n">
        <f>ROUND(H281+H287+H292+H296,2)</f>
        <v>24862.19</v>
      </c>
    </row>
    <row r="281" customHeight="1" ht="20">
      <c r="A281" s="5" t="inlineStr">
        <is>
          <r>
            <t xml:space="preserve">10.1</t>
          </r>
        </is>
      </c>
      <c r="B281" s="5" t="inlineStr">
        <is>
          <r>
            <t xml:space="preserve">MOVIMENTAÇÃO DE TERRA</t>
          </r>
        </is>
      </c>
      <c r="C281" s="5" t="inlineStr"/>
      <c r="D281" s="5" t="inlineStr"/>
      <c r="E281" s="5" t="inlineStr"/>
      <c r="F281" s="5" t="inlineStr"/>
      <c r="G281" s="5" t="inlineStr"/>
      <c r="H281" s="6" t="n">
        <f>ROUND(SUM(H282:H286),2)</f>
        <v>4763.95</v>
      </c>
    </row>
    <row r="282" customHeight="0" bestFit="1" ht="24">
      <c r="A282" s="7" t="inlineStr">
        <is>
          <r>
            <t xml:space="preserve">10.1.1</t>
          </r>
        </is>
      </c>
      <c r="B282" s="8" t="inlineStr">
        <is>
          <r>
            <t xml:space="preserve">CP-19.07.580-PMSLM</t>
          </r>
        </is>
      </c>
      <c r="C282" s="9" t="inlineStr">
        <is>
          <r>
            <t xml:space="preserve">REBAIXAMENTO DE PENA D'ÁGUA, INCLUINDO COMPLEMENTO DE TUBULAÇÃO, CONEXÕES, ESCAVAÇÃO E REATERRO.</t>
          </r>
        </is>
      </c>
      <c r="D282" s="8" t="inlineStr">
        <is>
          <r>
            <t xml:space="preserve">Composições Próprias</t>
          </r>
        </is>
      </c>
      <c r="E282" s="8" t="inlineStr">
        <is>
          <r>
            <t xml:space="preserve">UND</t>
          </r>
        </is>
      </c>
      <c r="F282" s="10" t="n">
        <v>2.0</v>
      </c>
      <c r="G282" s="11" t="n">
        <v>109.09</v>
      </c>
      <c r="H282" s="12" t="n">
        <f>ROUND(ROUND(F282,2)*ROUND(G282,2),2)</f>
        <v>218.18</v>
      </c>
    </row>
    <row r="283" customHeight="0" bestFit="1" ht="24">
      <c r="A283" s="7" t="inlineStr">
        <is>
          <r>
            <t xml:space="preserve">10.1.2</t>
          </r>
        </is>
      </c>
      <c r="B283" s="8" t="inlineStr">
        <is>
          <r>
            <t xml:space="preserve">100576</t>
          </r>
        </is>
      </c>
      <c r="C283" s="9" t="inlineStr">
        <is>
          <r>
            <t xml:space="preserve">REGULARIZAÇÃO E COMPACTAÇÃO DE SUBLEITO DE SOLO PREDOMINANTEMENTE ARGILOSO, PARA OBRAS DE CONSTRUÇÃO DE PAVIMENTOS. AF_09/2024</t>
          </r>
        </is>
      </c>
      <c r="D283" s="8" t="inlineStr">
        <is>
          <r>
            <t xml:space="preserve">SINAPI</t>
          </r>
        </is>
      </c>
      <c r="E283" s="8" t="inlineStr">
        <is>
          <r>
            <t xml:space="preserve">M2</t>
          </r>
        </is>
      </c>
      <c r="F283" s="10" t="n">
        <v>105.87</v>
      </c>
      <c r="G283" s="11" t="n">
        <v>2.77</v>
      </c>
      <c r="H283" s="12" t="n">
        <f>ROUND(ROUND(F283,2)*ROUND(G283,2),2)</f>
        <v>293.26</v>
      </c>
    </row>
    <row r="284" customHeight="0" bestFit="1" ht="32">
      <c r="A284" s="7" t="inlineStr">
        <is>
          <r>
            <t xml:space="preserve">10.1.3</t>
          </r>
        </is>
      </c>
      <c r="B284" s="8" t="inlineStr">
        <is>
          <r>
            <t xml:space="preserve">96396</t>
          </r>
        </is>
      </c>
      <c r="C284" s="9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D284" s="8" t="inlineStr">
        <is>
          <r>
            <t xml:space="preserve">SINAPI</t>
          </r>
        </is>
      </c>
      <c r="E284" s="8" t="inlineStr">
        <is>
          <r>
            <t xml:space="preserve">M3</t>
          </r>
        </is>
      </c>
      <c r="F284" s="10" t="n">
        <v>12.7</v>
      </c>
      <c r="G284" s="11" t="n">
        <v>187.35</v>
      </c>
      <c r="H284" s="12" t="n">
        <f>ROUND(ROUND(F284,2)*ROUND(G284,2),2)</f>
        <v>2379.35</v>
      </c>
    </row>
    <row r="285" customHeight="0" bestFit="1" ht="32">
      <c r="A285" s="7" t="inlineStr">
        <is>
          <r>
            <t xml:space="preserve">10.1.4</t>
          </r>
        </is>
      </c>
      <c r="B285" s="8" t="inlineStr">
        <is>
          <r>
            <t xml:space="preserve">100974</t>
          </r>
        </is>
      </c>
      <c r="C285" s="9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D285" s="8" t="inlineStr">
        <is>
          <r>
            <t xml:space="preserve">SINAPI</t>
          </r>
        </is>
      </c>
      <c r="E285" s="8" t="inlineStr">
        <is>
          <r>
            <t xml:space="preserve">M3</t>
          </r>
        </is>
      </c>
      <c r="F285" s="10" t="n">
        <v>41.71</v>
      </c>
      <c r="G285" s="11" t="n">
        <v>8.43</v>
      </c>
      <c r="H285" s="12" t="n">
        <f>ROUND(ROUND(F285,2)*ROUND(G285,2),2)</f>
        <v>351.62</v>
      </c>
    </row>
    <row r="286" customHeight="0" bestFit="1" ht="24">
      <c r="A286" s="7" t="inlineStr">
        <is>
          <r>
            <t xml:space="preserve">10.1.5</t>
          </r>
        </is>
      </c>
      <c r="B286" s="8" t="inlineStr">
        <is>
          <r>
            <t xml:space="preserve">95875</t>
          </r>
        </is>
      </c>
      <c r="C286" s="9" t="inlineStr">
        <is>
          <r>
            <t xml:space="preserve">TRANSPORTE COM CAMINHÃO BASCULANTE DE 10 M³, EM VIA URBANA PAVIMENTADA, DMT ATÉ 30 KM (UNIDADE: M3XKM). AF_07/2020</t>
          </r>
        </is>
      </c>
      <c r="D286" s="8" t="inlineStr">
        <is>
          <r>
            <t xml:space="preserve">SINAPI</t>
          </r>
        </is>
      </c>
      <c r="E286" s="8" t="inlineStr">
        <is>
          <r>
            <t xml:space="preserve">M3XKM</t>
          </r>
        </is>
      </c>
      <c r="F286" s="10" t="n">
        <v>616.01</v>
      </c>
      <c r="G286" s="11" t="n">
        <v>2.47</v>
      </c>
      <c r="H286" s="12" t="n">
        <f>ROUND(ROUND(F286,2)*ROUND(G286,2),2)</f>
        <v>1521.54</v>
      </c>
    </row>
    <row r="287" customHeight="1" ht="20">
      <c r="A287" s="5" t="inlineStr">
        <is>
          <r>
            <t xml:space="preserve">10.2</t>
          </r>
        </is>
      </c>
      <c r="B287" s="5" t="inlineStr">
        <is>
          <r>
            <t xml:space="preserve">PAVIMENTAÇÃO</t>
          </r>
        </is>
      </c>
      <c r="C287" s="5" t="inlineStr"/>
      <c r="D287" s="5" t="inlineStr"/>
      <c r="E287" s="5" t="inlineStr"/>
      <c r="F287" s="5" t="inlineStr"/>
      <c r="G287" s="5" t="inlineStr"/>
      <c r="H287" s="6" t="n">
        <f>ROUND(SUM(H288:H291),2)</f>
        <v>15376.53</v>
      </c>
    </row>
    <row r="288" customHeight="0" bestFit="1" ht="24">
      <c r="A288" s="7" t="inlineStr">
        <is>
          <r>
            <t xml:space="preserve">10.2.1</t>
          </r>
        </is>
      </c>
      <c r="B288" s="8" t="inlineStr">
        <is>
          <r>
            <t xml:space="preserve">CP-78472-PMSLM</t>
          </r>
        </is>
      </c>
      <c r="C288" s="9" t="inlineStr">
        <is>
          <r>
            <t xml:space="preserve">SERVICOS TOPOGRAFICOS PARA PAVIMENTACAO, INCLUSIVE NOTA DE SERVICOS, ACOMPANHAMENTO E GREIDE (FONTE: SINAPI - PE - 2020/01 - 78472)</t>
          </r>
        </is>
      </c>
      <c r="D288" s="8" t="inlineStr">
        <is>
          <r>
            <t xml:space="preserve">Composições Próprias</t>
          </r>
        </is>
      </c>
      <c r="E288" s="8" t="inlineStr">
        <is>
          <r>
            <t xml:space="preserve">M2</t>
          </r>
        </is>
      </c>
      <c r="F288" s="10" t="n">
        <v>105.87</v>
      </c>
      <c r="G288" s="11" t="n">
        <v>0.42</v>
      </c>
      <c r="H288" s="12" t="n">
        <f>ROUND(ROUND(F288,2)*ROUND(G288,2),2)</f>
        <v>44.47</v>
      </c>
    </row>
    <row r="289" customHeight="0" bestFit="1" ht="32">
      <c r="A289" s="7" t="inlineStr">
        <is>
          <r>
            <t xml:space="preserve">10.2.2</t>
          </r>
        </is>
      </c>
      <c r="B289" s="8" t="inlineStr">
        <is>
          <r>
            <t xml:space="preserve">94273</t>
          </r>
        </is>
      </c>
      <c r="C289" s="9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D289" s="8" t="inlineStr">
        <is>
          <r>
            <t xml:space="preserve">SINAPI</t>
          </r>
        </is>
      </c>
      <c r="E289" s="8" t="inlineStr">
        <is>
          <r>
            <t xml:space="preserve">M</t>
          </r>
        </is>
      </c>
      <c r="F289" s="10" t="n">
        <v>67.22</v>
      </c>
      <c r="G289" s="11" t="n">
        <v>50.53</v>
      </c>
      <c r="H289" s="12" t="n">
        <f>ROUND(ROUND(F289,2)*ROUND(G289,2),2)</f>
        <v>3396.63</v>
      </c>
    </row>
    <row r="290" customHeight="0" bestFit="1" ht="24">
      <c r="A290" s="7" t="inlineStr">
        <is>
          <r>
            <t xml:space="preserve">10.2.3</t>
          </r>
        </is>
      </c>
      <c r="B290" s="8" t="inlineStr">
        <is>
          <r>
            <t xml:space="preserve">101169</t>
          </r>
        </is>
      </c>
      <c r="C290" s="9" t="inlineStr">
        <is>
          <r>
            <t xml:space="preserve">EXECUÇÃO DE PAVIMENTO EM PARALELEPÍPEDOS, REJUNTAMENTO COM ARGAMASSA TRAÇO 1:3 (CIMENTO E AREIA). AF_05/2020</t>
          </r>
        </is>
      </c>
      <c r="D290" s="8" t="inlineStr">
        <is>
          <r>
            <t xml:space="preserve">SINAPI</t>
          </r>
        </is>
      </c>
      <c r="E290" s="8" t="inlineStr">
        <is>
          <r>
            <t xml:space="preserve">M2</t>
          </r>
        </is>
      </c>
      <c r="F290" s="10" t="n">
        <v>105.87</v>
      </c>
      <c r="G290" s="11" t="n">
        <v>91.53</v>
      </c>
      <c r="H290" s="12" t="n">
        <f>ROUND(ROUND(F290,2)*ROUND(G290,2),2)</f>
        <v>9690.28</v>
      </c>
    </row>
    <row r="291" customHeight="0" bestFit="1" ht="24">
      <c r="A291" s="7" t="inlineStr">
        <is>
          <r>
            <t xml:space="preserve">10.2.4</t>
          </r>
        </is>
      </c>
      <c r="B291" s="8" t="inlineStr">
        <is>
          <r>
            <t xml:space="preserve">94287</t>
          </r>
        </is>
      </c>
      <c r="C291" s="9" t="inlineStr">
        <is>
          <r>
            <t xml:space="preserve">EXECUÇÃO DE SARJETA DE CONCRETO USINADO, MOLDADA IN LOCO EM TRECHO RETO, 30 CM BASE X 10 CM ALTURA. AF_01/2024</t>
          </r>
        </is>
      </c>
      <c r="D291" s="8" t="inlineStr">
        <is>
          <r>
            <t xml:space="preserve">SINAPI</t>
          </r>
        </is>
      </c>
      <c r="E291" s="8" t="inlineStr">
        <is>
          <r>
            <t xml:space="preserve">M</t>
          </r>
        </is>
      </c>
      <c r="F291" s="10" t="n">
        <v>67.22</v>
      </c>
      <c r="G291" s="11" t="n">
        <v>33.4</v>
      </c>
      <c r="H291" s="12" t="n">
        <f>ROUND(ROUND(F291,2)*ROUND(G291,2),2)</f>
        <v>2245.15</v>
      </c>
    </row>
    <row r="292" customHeight="1" ht="20">
      <c r="A292" s="5" t="inlineStr">
        <is>
          <r>
            <t xml:space="preserve">10.3</t>
          </r>
        </is>
      </c>
      <c r="B292" s="5" t="inlineStr">
        <is>
          <r>
            <t xml:space="preserve">DRENAGEM</t>
          </r>
        </is>
      </c>
      <c r="C292" s="5" t="inlineStr"/>
      <c r="D292" s="5" t="inlineStr"/>
      <c r="E292" s="5" t="inlineStr"/>
      <c r="F292" s="5" t="inlineStr"/>
      <c r="G292" s="5" t="inlineStr"/>
      <c r="H292" s="6" t="n">
        <f>ROUND(SUM(H293:H295),2)</f>
        <v>4312.47</v>
      </c>
    </row>
    <row r="293" customHeight="0" bestFit="1" ht="32">
      <c r="A293" s="7" t="inlineStr">
        <is>
          <r>
            <t xml:space="preserve">10.3.1</t>
          </r>
        </is>
      </c>
      <c r="B293" s="8" t="inlineStr">
        <is>
          <r>
            <t xml:space="preserve">99260</t>
          </r>
        </is>
      </c>
      <c r="C293" s="9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D293" s="8" t="inlineStr">
        <is>
          <r>
            <t xml:space="preserve">SINAPI</t>
          </r>
        </is>
      </c>
      <c r="E293" s="8" t="inlineStr">
        <is>
          <r>
            <t xml:space="preserve">UN</t>
          </r>
        </is>
      </c>
      <c r="F293" s="10" t="n">
        <v>3.0</v>
      </c>
      <c r="G293" s="11" t="n">
        <v>452.89</v>
      </c>
      <c r="H293" s="12" t="n">
        <f>ROUND(ROUND(F293,2)*ROUND(G293,2),2)</f>
        <v>1358.67</v>
      </c>
    </row>
    <row r="294" customHeight="0" bestFit="1" ht="24">
      <c r="A294" s="7" t="inlineStr">
        <is>
          <r>
            <t xml:space="preserve">10.3.2</t>
          </r>
        </is>
      </c>
      <c r="B294" s="8" t="inlineStr">
        <is>
          <r>
            <t xml:space="preserve">104166</t>
          </r>
        </is>
      </c>
      <c r="C294" s="9" t="inlineStr">
        <is>
          <r>
            <t xml:space="preserve">TUBO PVC, SÉRIE R, ÁGUA PLUVIAL, DN 150 MM, FORNECIDO E INSTALADO EM RAMAL DE ENCAMINHAMENTO. AF_06/2022</t>
          </r>
        </is>
      </c>
      <c r="D294" s="8" t="inlineStr">
        <is>
          <r>
            <t xml:space="preserve">SINAPI</t>
          </r>
        </is>
      </c>
      <c r="E294" s="8" t="inlineStr">
        <is>
          <r>
            <t xml:space="preserve">M</t>
          </r>
        </is>
      </c>
      <c r="F294" s="10" t="n">
        <v>36.0</v>
      </c>
      <c r="G294" s="11" t="n">
        <v>63.0</v>
      </c>
      <c r="H294" s="12" t="n">
        <f>ROUND(ROUND(F294,2)*ROUND(G294,2),2)</f>
        <v>2268.0</v>
      </c>
    </row>
    <row r="295" customHeight="0" bestFit="1" ht="20">
      <c r="A295" s="7" t="inlineStr">
        <is>
          <r>
            <t xml:space="preserve">10.3.3</t>
          </r>
        </is>
      </c>
      <c r="B295" s="8" t="inlineStr">
        <is>
          <r>
            <t xml:space="preserve">93358</t>
          </r>
        </is>
      </c>
      <c r="C295" s="9" t="inlineStr">
        <is>
          <r>
            <t xml:space="preserve">ESCAVAÇÃO MANUAL DE VALA. AF_09/2024</t>
          </r>
        </is>
      </c>
      <c r="D295" s="8" t="inlineStr">
        <is>
          <r>
            <t xml:space="preserve">SINAPI</t>
          </r>
        </is>
      </c>
      <c r="E295" s="8" t="inlineStr">
        <is>
          <r>
            <t xml:space="preserve">M3</t>
          </r>
        </is>
      </c>
      <c r="F295" s="10" t="n">
        <v>7.2</v>
      </c>
      <c r="G295" s="11" t="n">
        <v>95.25</v>
      </c>
      <c r="H295" s="12" t="n">
        <f>ROUND(ROUND(F295,2)*ROUND(G295,2),2)</f>
        <v>685.8</v>
      </c>
    </row>
    <row r="296" customHeight="1" ht="20">
      <c r="A296" s="5" t="inlineStr">
        <is>
          <r>
            <t xml:space="preserve">10.4</t>
          </r>
        </is>
      </c>
      <c r="B296" s="5" t="inlineStr">
        <is>
          <r>
            <t xml:space="preserve">SINALIZAÇÃO</t>
          </r>
        </is>
      </c>
      <c r="C296" s="5" t="inlineStr"/>
      <c r="D296" s="5" t="inlineStr"/>
      <c r="E296" s="5" t="inlineStr"/>
      <c r="F296" s="5" t="inlineStr"/>
      <c r="G296" s="5" t="inlineStr"/>
      <c r="H296" s="6" t="n">
        <f>ROUND(SUM(H297:H300),2)</f>
        <v>409.24</v>
      </c>
    </row>
    <row r="297" customHeight="1" ht="10">
      <c r="A297" s="2" t="inlineStr"/>
      <c r="B297" s="3" t="inlineStr">
        <is>
          <r>
            <t xml:space="preserve">
</t>
          </r>
        </is>
      </c>
      <c r="C297" s="3" t="inlineStr"/>
      <c r="D297" s="3" t="inlineStr"/>
      <c r="E297" s="3" t="inlineStr"/>
      <c r="F297" s="3" t="inlineStr"/>
      <c r="G297" s="3" t="inlineStr"/>
      <c r="H297" s="2" t="inlineStr"/>
    </row>
    <row r="298" customHeight="1" ht="22">
      <c r="A298" s="4" t="inlineStr">
        <is>
          <r>
            <t xml:space="preserve">ITEM</t>
          </r>
        </is>
      </c>
      <c r="B298" s="4" t="inlineStr">
        <is>
          <r>
            <t xml:space="preserve">CÓDIGO</t>
          </r>
        </is>
      </c>
      <c r="C298" s="4" t="inlineStr">
        <is>
          <r>
            <t xml:space="preserve">DESCRIÇÃO</t>
          </r>
        </is>
      </c>
      <c r="D298" s="4" t="inlineStr">
        <is>
          <r>
            <t xml:space="preserve">FONTE</t>
          </r>
        </is>
      </c>
      <c r="E298" s="4" t="inlineStr">
        <is>
          <r>
            <t xml:space="preserve">UND</t>
          </r>
        </is>
      </c>
      <c r="F298" s="4" t="inlineStr">
        <is>
          <r>
            <t xml:space="preserve">QUANTIDADE</t>
          </r>
        </is>
      </c>
      <c r="G298" s="4" t="inlineStr">
        <is>
          <r>
            <t xml:space="preserve">PREÇO
UNITÁRIO R$</t>
          </r>
        </is>
      </c>
      <c r="H298" s="4" t="inlineStr">
        <is>
          <r>
            <t xml:space="preserve">PREÇO
TOTAL R$</t>
          </r>
        </is>
      </c>
    </row>
    <row r="299" customHeight="0" bestFit="1" ht="20">
      <c r="A299" s="7" t="inlineStr">
        <is>
          <r>
            <t xml:space="preserve">10.4.1</t>
          </r>
        </is>
      </c>
      <c r="B299" s="8" t="inlineStr">
        <is>
          <r>
            <t xml:space="preserve">CP-S02555-PMSLM</t>
          </r>
        </is>
      </c>
      <c r="C299" s="9" t="inlineStr">
        <is>
          <r>
            <t xml:space="preserve">PLACA 20X45 CM EM CHAPA ESMALTADA PARA IDENTIFICAÇÃO DE LOGRADOUROS</t>
          </r>
        </is>
      </c>
      <c r="D299" s="8" t="inlineStr">
        <is>
          <r>
            <t xml:space="preserve">Composições Próprias</t>
          </r>
        </is>
      </c>
      <c r="E299" s="8" t="inlineStr">
        <is>
          <r>
            <t xml:space="preserve">UN</t>
          </r>
        </is>
      </c>
      <c r="F299" s="10" t="n">
        <v>2.0</v>
      </c>
      <c r="G299" s="11" t="n">
        <v>142.78</v>
      </c>
      <c r="H299" s="12" t="n">
        <f>ROUND(ROUND(F299,2)*ROUND(G299,2),2)</f>
        <v>285.56</v>
      </c>
    </row>
    <row r="300" customHeight="0" bestFit="1" ht="20">
      <c r="A300" s="7" t="inlineStr">
        <is>
          <r>
            <t xml:space="preserve">10.4.2</t>
          </r>
        </is>
      </c>
      <c r="B300" s="8" t="inlineStr">
        <is>
          <r>
            <t xml:space="preserve">102498</t>
          </r>
        </is>
      </c>
      <c r="C300" s="9" t="inlineStr">
        <is>
          <r>
            <t xml:space="preserve">PINTURA DE MEIO-FIO COM TINTA BRANCA A BASE DE CAL (CAIAÇÃO). AF_05/2021</t>
          </r>
        </is>
      </c>
      <c r="D300" s="8" t="inlineStr">
        <is>
          <r>
            <t xml:space="preserve">SINAPI</t>
          </r>
        </is>
      </c>
      <c r="E300" s="8" t="inlineStr">
        <is>
          <r>
            <t xml:space="preserve">M</t>
          </r>
        </is>
      </c>
      <c r="F300" s="10" t="n">
        <v>67.22</v>
      </c>
      <c r="G300" s="11" t="n">
        <v>1.84</v>
      </c>
      <c r="H300" s="12" t="n">
        <f>ROUND(ROUND(F300,2)*ROUND(G300,2),2)</f>
        <v>123.68</v>
      </c>
    </row>
    <row r="301" customHeight="1" ht="15">
      <c r="A301" s="2" t="inlineStr"/>
      <c r="B301" s="2" t="inlineStr"/>
      <c r="C301" s="2" t="inlineStr"/>
      <c r="D301" s="2" t="inlineStr"/>
      <c r="E301" s="2" t="inlineStr"/>
      <c r="F301" s="13" t="inlineStr">
        <is>
          <r>
            <t xml:space="preserve">VALOR TOTAL:</t>
          </r>
        </is>
      </c>
      <c r="G301" s="13" t="inlineStr"/>
      <c r="H301" s="6" t="n">
        <v>2116011.41</v>
      </c>
    </row>
    <row r="302" customHeight="1" ht="15">
      <c r="A302" s="3" t="inlineStr">
        <is>
          <r>
            <t xml:space="preserve">Dois Milhões Cento e Dezesseis Mil Onze reais e Quarenta e Um centavos</t>
          </r>
        </is>
      </c>
      <c r="B302" s="3" t="inlineStr"/>
      <c r="C302" s="3" t="inlineStr"/>
      <c r="D302" s="3" t="inlineStr"/>
      <c r="E302" s="3" t="inlineStr"/>
      <c r="F302" s="3" t="inlineStr"/>
      <c r="G302" s="3" t="inlineStr"/>
      <c r="H302" s="3" t="inlineStr"/>
    </row>
  </sheetData>
  <mergeCells>
    <mergeCell ref="A1:H1"/>
    <mergeCell ref="B2:G2"/>
    <mergeCell ref="B4:G4"/>
    <mergeCell ref="B6:G6"/>
    <mergeCell ref="B9:G9"/>
    <mergeCell ref="B10:G10"/>
    <mergeCell ref="B12:G12"/>
    <mergeCell ref="B18:G18"/>
    <mergeCell ref="B26:G26"/>
    <mergeCell ref="B29:G29"/>
    <mergeCell ref="B32:G32"/>
    <mergeCell ref="B38:G38"/>
    <mergeCell ref="B41:G41"/>
    <mergeCell ref="B42:G42"/>
    <mergeCell ref="B49:G49"/>
    <mergeCell ref="B53:G53"/>
    <mergeCell ref="B58:G58"/>
    <mergeCell ref="B61:G61"/>
    <mergeCell ref="B63:G63"/>
    <mergeCell ref="B71:G71"/>
    <mergeCell ref="B74:G74"/>
    <mergeCell ref="B75:G75"/>
    <mergeCell ref="B82:G82"/>
    <mergeCell ref="B89:G89"/>
    <mergeCell ref="B92:G92"/>
    <mergeCell ref="B96:G96"/>
    <mergeCell ref="B99:G99"/>
    <mergeCell ref="B102:G102"/>
    <mergeCell ref="B103:G103"/>
    <mergeCell ref="B109:G109"/>
    <mergeCell ref="B115:G115"/>
    <mergeCell ref="B126:G126"/>
    <mergeCell ref="B130:G130"/>
    <mergeCell ref="B134:G134"/>
    <mergeCell ref="B137:G137"/>
    <mergeCell ref="B142:G142"/>
    <mergeCell ref="B145:G145"/>
    <mergeCell ref="B146:G146"/>
    <mergeCell ref="B152:G152"/>
    <mergeCell ref="B158:G158"/>
    <mergeCell ref="B163:G163"/>
    <mergeCell ref="B169:G169"/>
    <mergeCell ref="B172:G172"/>
    <mergeCell ref="B177:G177"/>
    <mergeCell ref="B180:G180"/>
    <mergeCell ref="B181:G181"/>
    <mergeCell ref="B187:G187"/>
    <mergeCell ref="B193:G193"/>
    <mergeCell ref="B197:G197"/>
    <mergeCell ref="B202:G202"/>
    <mergeCell ref="B209:G209"/>
    <mergeCell ref="B215:G215"/>
    <mergeCell ref="B218:G218"/>
    <mergeCell ref="B224:G224"/>
    <mergeCell ref="B229:G229"/>
    <mergeCell ref="B236:G236"/>
    <mergeCell ref="B239:G239"/>
    <mergeCell ref="B240:G240"/>
    <mergeCell ref="B248:G248"/>
    <mergeCell ref="B255:G255"/>
    <mergeCell ref="B258:G258"/>
    <mergeCell ref="B263:G263"/>
    <mergeCell ref="B266:G266"/>
    <mergeCell ref="B277:G277"/>
    <mergeCell ref="B280:G280"/>
    <mergeCell ref="B281:G281"/>
    <mergeCell ref="B287:G287"/>
    <mergeCell ref="B292:G292"/>
    <mergeCell ref="B296:G296"/>
    <mergeCell ref="B297:G297"/>
    <mergeCell ref="F301:G301"/>
    <mergeCell ref="A302:H302"/>
  </mergeCells>
  <pageMargins left="0.5" right="0.5" top="0.5" bottom="0.5" header="0.0" footer="0.0"/>
  <pageSetup orientation="portrait" scale="85" paperSize="9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